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13_ncr:1_{6CE8E455-F3BA-4B90-B50F-E41C94676C0C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1月" sheetId="40" r:id="rId1"/>
  </sheets>
  <externalReferences>
    <externalReference r:id="rId2"/>
  </externalReferences>
  <definedNames>
    <definedName name="_xlnm.Print_Area" localSheetId="0">'1月'!$A$1:$AE$74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40" l="1"/>
  <c r="AC66" i="40"/>
  <c r="AB66" i="40"/>
  <c r="AA66" i="40"/>
  <c r="Z66" i="40"/>
  <c r="Y66" i="40"/>
  <c r="X66" i="40"/>
  <c r="W66" i="40"/>
  <c r="R66" i="40"/>
  <c r="G66" i="40"/>
  <c r="H66" i="40"/>
  <c r="E66" i="40"/>
  <c r="D66" i="40"/>
  <c r="C66" i="40"/>
  <c r="R64" i="40"/>
  <c r="L64" i="40"/>
  <c r="H64" i="40"/>
  <c r="R61" i="40"/>
  <c r="L61" i="40"/>
  <c r="H61" i="40"/>
  <c r="R58" i="40"/>
  <c r="L58" i="40"/>
  <c r="H58" i="40"/>
  <c r="R55" i="40"/>
  <c r="L55" i="40"/>
  <c r="H55" i="40"/>
  <c r="R52" i="40"/>
  <c r="L52" i="40"/>
  <c r="H52" i="40"/>
  <c r="R49" i="40"/>
  <c r="L49" i="40"/>
  <c r="H49" i="40"/>
  <c r="R46" i="40"/>
  <c r="L46" i="40"/>
  <c r="H46" i="40"/>
  <c r="R43" i="40"/>
  <c r="L43" i="40"/>
  <c r="H43" i="40"/>
  <c r="R40" i="40"/>
  <c r="L40" i="40"/>
  <c r="H40" i="40"/>
  <c r="R37" i="40"/>
  <c r="L37" i="40"/>
  <c r="H37" i="40"/>
  <c r="R34" i="40"/>
  <c r="L34" i="40"/>
  <c r="H34" i="40"/>
  <c r="R31" i="40"/>
  <c r="L31" i="40"/>
  <c r="H31" i="40"/>
  <c r="R28" i="40"/>
  <c r="L28" i="40"/>
  <c r="H28" i="40"/>
  <c r="R25" i="40"/>
  <c r="L25" i="40"/>
  <c r="H25" i="40"/>
  <c r="R22" i="40"/>
  <c r="L22" i="40"/>
  <c r="H22" i="40"/>
  <c r="R19" i="40"/>
  <c r="L19" i="40"/>
  <c r="H19" i="40"/>
  <c r="R16" i="40"/>
  <c r="L16" i="40"/>
  <c r="H16" i="40"/>
  <c r="R13" i="40"/>
  <c r="L13" i="40"/>
  <c r="H13" i="40"/>
  <c r="R10" i="40"/>
  <c r="L10" i="40"/>
  <c r="H10" i="40"/>
</calcChain>
</file>

<file path=xl/sharedStrings.xml><?xml version="1.0" encoding="utf-8"?>
<sst xmlns="http://schemas.openxmlformats.org/spreadsheetml/2006/main" count="158" uniqueCount="85">
  <si>
    <t>新  発</t>
  </si>
  <si>
    <t>10  年</t>
  </si>
  <si>
    <t>為   替</t>
  </si>
  <si>
    <t>平均</t>
  </si>
  <si>
    <t>計</t>
  </si>
  <si>
    <t>円相場</t>
  </si>
  <si>
    <t>最高</t>
    <rPh sb="1" eb="2">
      <t>コウ</t>
    </rPh>
    <phoneticPr fontId="5"/>
  </si>
  <si>
    <t>基準貸付金利</t>
    <rPh sb="0" eb="2">
      <t>キジュン</t>
    </rPh>
    <rPh sb="2" eb="3">
      <t>カ</t>
    </rPh>
    <rPh sb="3" eb="4">
      <t>ツ</t>
    </rPh>
    <rPh sb="4" eb="6">
      <t>キンリ</t>
    </rPh>
    <phoneticPr fontId="5"/>
  </si>
  <si>
    <t>残高</t>
    <rPh sb="0" eb="1">
      <t>ザン</t>
    </rPh>
    <rPh sb="1" eb="2">
      <t>タカ</t>
    </rPh>
    <phoneticPr fontId="5"/>
  </si>
  <si>
    <t>加重</t>
    <phoneticPr fontId="5"/>
  </si>
  <si>
    <t>国債買入</t>
    <rPh sb="0" eb="2">
      <t>コクサイ</t>
    </rPh>
    <rPh sb="2" eb="4">
      <t>カイイレ</t>
    </rPh>
    <phoneticPr fontId="5"/>
  </si>
  <si>
    <t>国庫短期証券買入</t>
    <rPh sb="0" eb="2">
      <t>コッコ</t>
    </rPh>
    <rPh sb="2" eb="4">
      <t>タンキ</t>
    </rPh>
    <rPh sb="4" eb="6">
      <t>ショウケン</t>
    </rPh>
    <rPh sb="6" eb="8">
      <t>カイイレ</t>
    </rPh>
    <phoneticPr fontId="5"/>
  </si>
  <si>
    <t>月中実績</t>
  </si>
  <si>
    <t>月中実績</t>
    <phoneticPr fontId="5"/>
  </si>
  <si>
    <t>月末残高</t>
    <phoneticPr fontId="5"/>
  </si>
  <si>
    <t>月末残高</t>
    <rPh sb="0" eb="2">
      <t>ゲツマツ</t>
    </rPh>
    <rPh sb="2" eb="4">
      <t>ザンダカ</t>
    </rPh>
    <phoneticPr fontId="5"/>
  </si>
  <si>
    <t>―資金需給動向とＯＮレートの推移・主要諸指標　　上田八木短資株式会社―</t>
    <rPh sb="14" eb="16">
      <t>スイイ</t>
    </rPh>
    <rPh sb="17" eb="19">
      <t>シュヨウ</t>
    </rPh>
    <rPh sb="19" eb="20">
      <t>ショ</t>
    </rPh>
    <rPh sb="20" eb="22">
      <t>シヒョウ</t>
    </rPh>
    <rPh sb="24" eb="26">
      <t>ウエダ</t>
    </rPh>
    <rPh sb="26" eb="28">
      <t>ヤギ</t>
    </rPh>
    <rPh sb="28" eb="30">
      <t>タンシ</t>
    </rPh>
    <rPh sb="30" eb="32">
      <t>カブシキ</t>
    </rPh>
    <rPh sb="32" eb="34">
      <t>カイシャ</t>
    </rPh>
    <phoneticPr fontId="5"/>
  </si>
  <si>
    <t>日銀当座預金</t>
    <rPh sb="0" eb="2">
      <t>ニチギン</t>
    </rPh>
    <rPh sb="2" eb="4">
      <t>トウザ</t>
    </rPh>
    <rPh sb="4" eb="6">
      <t>ヨキン</t>
    </rPh>
    <phoneticPr fontId="5"/>
  </si>
  <si>
    <t>日銀準備預金</t>
    <rPh sb="0" eb="2">
      <t>ニチギン</t>
    </rPh>
    <rPh sb="2" eb="4">
      <t>ジュンビ</t>
    </rPh>
    <rPh sb="4" eb="6">
      <t>ヨキン</t>
    </rPh>
    <phoneticPr fontId="5"/>
  </si>
  <si>
    <t>うち</t>
    <phoneticPr fontId="5"/>
  </si>
  <si>
    <t>増減</t>
    <phoneticPr fontId="5"/>
  </si>
  <si>
    <t>銀行券要因</t>
    <rPh sb="3" eb="5">
      <t>ヨウイン</t>
    </rPh>
    <phoneticPr fontId="5"/>
  </si>
  <si>
    <t>財政等要因</t>
    <rPh sb="3" eb="5">
      <t>ヨウイン</t>
    </rPh>
    <phoneticPr fontId="5"/>
  </si>
  <si>
    <t>資金過不足</t>
    <rPh sb="0" eb="2">
      <t>シキン</t>
    </rPh>
    <rPh sb="2" eb="5">
      <t>カフソク</t>
    </rPh>
    <phoneticPr fontId="5"/>
  </si>
  <si>
    <t>貸付</t>
    <rPh sb="0" eb="2">
      <t>カシツケ</t>
    </rPh>
    <phoneticPr fontId="5"/>
  </si>
  <si>
    <t>補完</t>
    <rPh sb="0" eb="2">
      <t>ホカン</t>
    </rPh>
    <phoneticPr fontId="5"/>
  </si>
  <si>
    <t>国債・国庫短期証券・CP・社債・ETF・J-REIT</t>
    <rPh sb="0" eb="2">
      <t>コクサイ</t>
    </rPh>
    <rPh sb="3" eb="5">
      <t>コッコ</t>
    </rPh>
    <rPh sb="5" eb="7">
      <t>タンキ</t>
    </rPh>
    <rPh sb="7" eb="9">
      <t>ショウケン</t>
    </rPh>
    <rPh sb="13" eb="15">
      <t>シャサイ</t>
    </rPh>
    <phoneticPr fontId="5"/>
  </si>
  <si>
    <t>国債現先、国債補完供給、貸出支援基金、等</t>
    <rPh sb="0" eb="2">
      <t>コクサイ</t>
    </rPh>
    <rPh sb="2" eb="3">
      <t>ゲン</t>
    </rPh>
    <rPh sb="3" eb="4">
      <t>サキ</t>
    </rPh>
    <rPh sb="5" eb="7">
      <t>コクサイ</t>
    </rPh>
    <rPh sb="7" eb="9">
      <t>ホカン</t>
    </rPh>
    <rPh sb="9" eb="11">
      <t>キョウキュウ</t>
    </rPh>
    <rPh sb="12" eb="14">
      <t>カシダシ</t>
    </rPh>
    <rPh sb="14" eb="16">
      <t>シエン</t>
    </rPh>
    <rPh sb="16" eb="18">
      <t>キキン</t>
    </rPh>
    <rPh sb="19" eb="20">
      <t>トウ</t>
    </rPh>
    <phoneticPr fontId="5"/>
  </si>
  <si>
    <t>3か月物</t>
    <rPh sb="2" eb="3">
      <t>ゲツ</t>
    </rPh>
    <rPh sb="3" eb="4">
      <t>モノ</t>
    </rPh>
    <phoneticPr fontId="5"/>
  </si>
  <si>
    <t>TIBOR</t>
    <phoneticPr fontId="5"/>
  </si>
  <si>
    <t>積み終了先</t>
    <rPh sb="0" eb="1">
      <t>ツ</t>
    </rPh>
    <rPh sb="2" eb="4">
      <t>シュウリョウ</t>
    </rPh>
    <rPh sb="4" eb="5">
      <t>サキ</t>
    </rPh>
    <phoneticPr fontId="5"/>
  </si>
  <si>
    <t>短期プライム</t>
    <phoneticPr fontId="5"/>
  </si>
  <si>
    <t>長期プライム</t>
    <phoneticPr fontId="5"/>
  </si>
  <si>
    <t>Ｕ Ｅ Ｄ Ａ   Ｙ Ａ Ｇ Ｉ     Ｍ Ｏ Ｎ Ｔ Ｈ Ｌ Ｙ     Ｄ Ａ Ｔ Ａ</t>
    <phoneticPr fontId="5"/>
  </si>
  <si>
    <t>計</t>
    <phoneticPr fontId="5"/>
  </si>
  <si>
    <t>月中平均</t>
    <rPh sb="2" eb="4">
      <t>ヘイキン</t>
    </rPh>
    <phoneticPr fontId="5"/>
  </si>
  <si>
    <t>（営業日ベース）</t>
    <rPh sb="1" eb="4">
      <t>エイギョウビ</t>
    </rPh>
    <phoneticPr fontId="5"/>
  </si>
  <si>
    <t>（暦日ベース）</t>
    <rPh sb="1" eb="3">
      <t>レキジツ</t>
    </rPh>
    <phoneticPr fontId="5"/>
  </si>
  <si>
    <t>無担保コールＯＮ　　注1）</t>
    <rPh sb="0" eb="3">
      <t>ムタンポ</t>
    </rPh>
    <rPh sb="10" eb="11">
      <t>チュウ</t>
    </rPh>
    <phoneticPr fontId="5"/>
  </si>
  <si>
    <t>資　金　過　不　足　　注2）</t>
    <rPh sb="11" eb="12">
      <t>チュウ</t>
    </rPh>
    <phoneticPr fontId="5"/>
  </si>
  <si>
    <t>オ　ペ　エ　ン　ド　　注2）</t>
    <rPh sb="11" eb="12">
      <t>チュウ</t>
    </rPh>
    <phoneticPr fontId="5"/>
  </si>
  <si>
    <t>オ　ペ　ス　タ　ー　ト　　注2）</t>
    <rPh sb="13" eb="14">
      <t>チュウ</t>
    </rPh>
    <phoneticPr fontId="5"/>
  </si>
  <si>
    <t>日銀当座預金・準備預金　　注2）</t>
    <rPh sb="0" eb="2">
      <t>ニチギン</t>
    </rPh>
    <rPh sb="2" eb="4">
      <t>トウザ</t>
    </rPh>
    <rPh sb="4" eb="6">
      <t>ヨキン</t>
    </rPh>
    <rPh sb="13" eb="14">
      <t>チュウ</t>
    </rPh>
    <phoneticPr fontId="5"/>
  </si>
  <si>
    <t>3か月物　注5）</t>
    <rPh sb="2" eb="3">
      <t>ゲツ</t>
    </rPh>
    <rPh sb="3" eb="4">
      <t>モノ</t>
    </rPh>
    <rPh sb="5" eb="6">
      <t>チュウ</t>
    </rPh>
    <phoneticPr fontId="5"/>
  </si>
  <si>
    <t>新発TDB</t>
    <rPh sb="0" eb="2">
      <t>シンパツ</t>
    </rPh>
    <phoneticPr fontId="5"/>
  </si>
  <si>
    <t>注1）速報ベース、日本銀行金融市場局</t>
    <rPh sb="0" eb="1">
      <t>チュウ</t>
    </rPh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</si>
  <si>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注2）速報ベース、日本銀行金融市場局</t>
    <rPh sb="3" eb="5">
      <t>ソクホウ</t>
    </rPh>
    <rPh sb="9" eb="11">
      <t>ニホン</t>
    </rPh>
    <rPh sb="11" eb="13">
      <t>ギンコウ</t>
    </rPh>
    <rPh sb="13" eb="15">
      <t>キンユウ</t>
    </rPh>
    <rPh sb="15" eb="17">
      <t>シジョウ</t>
    </rPh>
    <rPh sb="17" eb="18">
      <t>キョク</t>
    </rPh>
    <phoneticPr fontId="5"/>
  </si>
  <si>
    <t>東京レポレート</t>
    <rPh sb="0" eb="2">
      <t>トウキョウ</t>
    </rPh>
    <phoneticPr fontId="5"/>
  </si>
  <si>
    <t>TN</t>
    <phoneticPr fontId="5"/>
  </si>
  <si>
    <t>最低</t>
    <rPh sb="0" eb="2">
      <t>サイテイ</t>
    </rPh>
    <phoneticPr fontId="5"/>
  </si>
  <si>
    <t>注3）</t>
  </si>
  <si>
    <t>注3）日本証券業協会</t>
    <rPh sb="3" eb="5">
      <t>ニホン</t>
    </rPh>
    <rPh sb="5" eb="8">
      <t>ショウケンギョウ</t>
    </rPh>
    <rPh sb="8" eb="10">
      <t>キョウカイ</t>
    </rPh>
    <phoneticPr fontId="5"/>
  </si>
  <si>
    <t>注6）中心限月の清算値（金利換算値）、東京金融取引所</t>
    <rPh sb="8" eb="10">
      <t>セイサン</t>
    </rPh>
    <rPh sb="10" eb="11">
      <t>チ</t>
    </rPh>
    <rPh sb="19" eb="21">
      <t>トウキョウ</t>
    </rPh>
    <rPh sb="21" eb="23">
      <t>キンユウ</t>
    </rPh>
    <rPh sb="23" eb="25">
      <t>トリヒキ</t>
    </rPh>
    <rPh sb="25" eb="26">
      <t>ジョ</t>
    </rPh>
    <phoneticPr fontId="5"/>
  </si>
  <si>
    <t>注4）</t>
    <rPh sb="0" eb="1">
      <t>チュウ</t>
    </rPh>
    <phoneticPr fontId="5"/>
  </si>
  <si>
    <t>共通担保資金供給</t>
    <rPh sb="0" eb="2">
      <t>キョウツウ</t>
    </rPh>
    <rPh sb="2" eb="4">
      <t>タンポ</t>
    </rPh>
    <rPh sb="4" eb="6">
      <t>シキン</t>
    </rPh>
    <rPh sb="6" eb="8">
      <t>キョウキュウ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</si>
  <si>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</si>
  <si>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</si>
  <si>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</si>
  <si>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火</t>
    <rPh sb="0" eb="1">
      <t>カ</t>
    </rPh>
    <phoneticPr fontId="5"/>
  </si>
  <si>
    <t>月</t>
    <rPh sb="0" eb="1">
      <t>ゲツ</t>
    </rPh>
    <phoneticPr fontId="5"/>
  </si>
  <si>
    <t>国債補完供給</t>
  </si>
  <si>
    <t>国債買入</t>
  </si>
  <si>
    <t>共通担保(全店)</t>
  </si>
  <si>
    <t>CP等買入</t>
  </si>
  <si>
    <t>社債等買入</t>
  </si>
  <si>
    <t>TONA</t>
    <phoneticPr fontId="5"/>
  </si>
  <si>
    <t>金利先物</t>
    <phoneticPr fontId="5"/>
  </si>
  <si>
    <t>国  債　注8）</t>
    <rPh sb="5" eb="6">
      <t>チュウ</t>
    </rPh>
    <phoneticPr fontId="5"/>
  </si>
  <si>
    <t>注9）</t>
    <rPh sb="0" eb="1">
      <t>チュウ</t>
    </rPh>
    <phoneticPr fontId="5"/>
  </si>
  <si>
    <t>注9）上段は高値、下段は安値、日本銀行金融市場局</t>
    <rPh sb="3" eb="5">
      <t>ジョウダン</t>
    </rPh>
    <rPh sb="4" eb="6">
      <t>タカネ</t>
    </rPh>
    <rPh sb="7" eb="9">
      <t>ゲダン</t>
    </rPh>
    <rPh sb="10" eb="12">
      <t>ヤスネ</t>
    </rPh>
    <rPh sb="13" eb="15">
      <t>ニホン</t>
    </rPh>
    <rPh sb="15" eb="17">
      <t>ギンコウ</t>
    </rPh>
    <rPh sb="17" eb="19">
      <t>キンユウ</t>
    </rPh>
    <rPh sb="19" eb="21">
      <t>シジョウ</t>
    </rPh>
    <rPh sb="21" eb="22">
      <t>キョク</t>
    </rPh>
    <phoneticPr fontId="5"/>
  </si>
  <si>
    <t>注8）複利ベース、日本証券業協会</t>
    <rPh sb="3" eb="5">
      <t>フクリ</t>
    </rPh>
    <rPh sb="7" eb="9">
      <t>ニホン</t>
    </rPh>
    <rPh sb="9" eb="12">
      <t>ショウケンギョウ</t>
    </rPh>
    <rPh sb="12" eb="14">
      <t>キョウカイ</t>
    </rPh>
    <phoneticPr fontId="5"/>
  </si>
  <si>
    <t>注7）中心限月の清算値（金利換算値）、大阪取引所</t>
    <rPh sb="8" eb="10">
      <t>セイサン</t>
    </rPh>
    <rPh sb="10" eb="11">
      <t>チ</t>
    </rPh>
    <rPh sb="19" eb="24">
      <t>オオサカトリヒキジョ</t>
    </rPh>
    <phoneticPr fontId="5"/>
  </si>
  <si>
    <t>TFX　注6）</t>
    <rPh sb="4" eb="5">
      <t>チュウ</t>
    </rPh>
    <phoneticPr fontId="5"/>
  </si>
  <si>
    <t>OSE　注7）</t>
    <rPh sb="4" eb="5">
      <t>チュウ</t>
    </rPh>
    <phoneticPr fontId="5"/>
  </si>
  <si>
    <t>金利先物3か月物</t>
    <rPh sb="6" eb="8">
      <t>ゲツモノ</t>
    </rPh>
    <phoneticPr fontId="5"/>
  </si>
  <si>
    <t>日本円</t>
    <rPh sb="0" eb="2">
      <t>ニホン</t>
    </rPh>
    <rPh sb="2" eb="3">
      <t>エン</t>
    </rPh>
    <phoneticPr fontId="5"/>
  </si>
  <si>
    <t>気候変動対応</t>
  </si>
  <si>
    <t>注5）東京銀行間取引金利（365日ベース）、全銀協TIBOR運営機関</t>
    <phoneticPr fontId="5"/>
  </si>
  <si>
    <t>％（2025.3.17～）</t>
    <phoneticPr fontId="5"/>
  </si>
  <si>
    <t>％（2024.   8. 1～）</t>
  </si>
  <si>
    <t>％（2025.   1.27～）</t>
  </si>
  <si>
    <t>％（2025.  12.22～）</t>
    <phoneticPr fontId="5"/>
  </si>
  <si>
    <t>＜2026年1月＞</t>
    <rPh sb="5" eb="6">
      <t>ネン</t>
    </rPh>
    <phoneticPr fontId="5"/>
  </si>
  <si>
    <t>％（2026.1.9～）</t>
    <phoneticPr fontId="5"/>
  </si>
  <si>
    <t>注4）TDB1352、1353、1355、1356、1358回債、日本証券業協会</t>
    <rPh sb="30" eb="32">
      <t>カイサイ</t>
    </rPh>
    <rPh sb="33" eb="38">
      <t>ニホンショウケンギョウ</t>
    </rPh>
    <rPh sb="38" eb="40">
      <t>キョウカイ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</si>
</sst>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_(* #,##0_);_(* \(#,##0\);_(* &quot;-&quot;_);_(@_)"/>
    <numFmt numFmtId="177" formatCode="#,##0;&quot;△ &quot;#,##0"/>
    <numFmt numFmtId="178" formatCode="0.00_ "/>
    <numFmt numFmtId="179" formatCode="0.000_ "/>
    <numFmt numFmtId="180" formatCode="&quot;＋ &quot;#,##0;&quot;△ &quot;#,##0"/>
    <numFmt numFmtId="181" formatCode="0.00\ \ \ "/>
    <numFmt numFmtId="182" formatCode="0.000\ \ \ "/>
    <numFmt numFmtId="183" formatCode="0.00&quot;％&quot;"/>
    <numFmt numFmtId="184" formatCode="0.000;&quot;△ &quot;0.000"/>
    <numFmt numFmtId="185" formatCode="&quot;＋ &quot;#,##0;&quot;△ &quot;#,##0\ \ "/>
    <numFmt numFmtId="186" formatCode="0.000&quot;％&quot;"/>
    <numFmt numFmtId="187" formatCode="0.000;&quot;▲ &quot;0.000"/>
    <numFmt numFmtId="188" formatCode="0.0000;&quot;▲ &quot;0.0000"/>
    <numFmt numFmtId="189" formatCode="&quot;＋ &quot;#,##0;&quot;▲ &quot;#,##0"/>
    <numFmt numFmtId="190" formatCode="&quot;＋ &quot;#,##0;&quot;▲ &quot;#,##0\ \ "/>
    <numFmt numFmtId="191" formatCode="0.00000;&quot;▲ &quot;0.00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0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18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187" fontId="0" fillId="2" borderId="0" xfId="0" applyNumberFormat="1" applyFill="1" applyAlignment="1">
      <alignment horizontal="center"/>
    </xf>
    <xf numFmtId="187" fontId="0" fillId="2" borderId="0" xfId="0" applyNumberFormat="1" applyFill="1"/>
    <xf numFmtId="187" fontId="1" fillId="2" borderId="0" xfId="0" applyNumberFormat="1" applyFon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187" fontId="1" fillId="2" borderId="0" xfId="0" applyNumberFormat="1" applyFont="1" applyFill="1" applyAlignment="1">
      <alignment horizontal="center"/>
    </xf>
    <xf numFmtId="187" fontId="0" fillId="2" borderId="0" xfId="0" applyNumberForma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187" fontId="7" fillId="2" borderId="0" xfId="0" applyNumberFormat="1" applyFont="1" applyFill="1" applyAlignment="1">
      <alignment horizontal="center"/>
    </xf>
    <xf numFmtId="187" fontId="7" fillId="2" borderId="0" xfId="0" applyNumberFormat="1" applyFont="1" applyFill="1"/>
    <xf numFmtId="187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2" borderId="40" xfId="0" applyFont="1" applyFill="1" applyBorder="1" applyAlignment="1">
      <alignment horizontal="centerContinuous"/>
    </xf>
    <xf numFmtId="187" fontId="8" fillId="2" borderId="40" xfId="0" applyNumberFormat="1" applyFont="1" applyFill="1" applyBorder="1" applyAlignment="1">
      <alignment horizontal="center"/>
    </xf>
    <xf numFmtId="191" fontId="8" fillId="2" borderId="40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3" xfId="0" applyFont="1" applyFill="1" applyBorder="1"/>
    <xf numFmtId="0" fontId="8" fillId="2" borderId="5" xfId="0" applyFont="1" applyFill="1" applyBorder="1" applyAlignment="1">
      <alignment horizontal="centerContinuous"/>
    </xf>
    <xf numFmtId="0" fontId="8" fillId="2" borderId="6" xfId="0" applyFont="1" applyFill="1" applyBorder="1" applyAlignment="1">
      <alignment horizontal="centerContinuous"/>
    </xf>
    <xf numFmtId="0" fontId="8" fillId="2" borderId="4" xfId="0" applyFont="1" applyFill="1" applyBorder="1" applyAlignment="1">
      <alignment horizontal="center"/>
    </xf>
    <xf numFmtId="0" fontId="8" fillId="2" borderId="28" xfId="0" applyFont="1" applyFill="1" applyBorder="1"/>
    <xf numFmtId="0" fontId="8" fillId="2" borderId="0" xfId="0" applyFont="1" applyFill="1" applyAlignment="1">
      <alignment horizontal="centerContinuous"/>
    </xf>
    <xf numFmtId="0" fontId="8" fillId="2" borderId="4" xfId="0" applyFont="1" applyFill="1" applyBorder="1" applyAlignment="1">
      <alignment horizontal="centerContinuous"/>
    </xf>
    <xf numFmtId="0" fontId="8" fillId="2" borderId="41" xfId="0" applyFont="1" applyFill="1" applyBorder="1" applyAlignment="1">
      <alignment horizontal="center"/>
    </xf>
    <xf numFmtId="187" fontId="8" fillId="2" borderId="41" xfId="0" applyNumberFormat="1" applyFont="1" applyFill="1" applyBorder="1" applyAlignment="1">
      <alignment horizontal="center"/>
    </xf>
    <xf numFmtId="191" fontId="8" fillId="2" borderId="4" xfId="0" applyNumberFormat="1" applyFont="1" applyFill="1" applyBorder="1" applyAlignment="1">
      <alignment horizontal="center"/>
    </xf>
    <xf numFmtId="187" fontId="8" fillId="2" borderId="3" xfId="0" applyNumberFormat="1" applyFont="1" applyFill="1" applyBorder="1" applyAlignment="1">
      <alignment horizontal="centerContinuous"/>
    </xf>
    <xf numFmtId="0" fontId="8" fillId="2" borderId="21" xfId="0" quotePrefix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Continuous"/>
    </xf>
    <xf numFmtId="0" fontId="8" fillId="2" borderId="9" xfId="0" applyFont="1" applyFill="1" applyBorder="1" applyAlignment="1">
      <alignment horizontal="centerContinuous"/>
    </xf>
    <xf numFmtId="0" fontId="8" fillId="2" borderId="38" xfId="0" applyFont="1" applyFill="1" applyBorder="1" applyAlignment="1">
      <alignment horizontal="center"/>
    </xf>
    <xf numFmtId="187" fontId="8" fillId="2" borderId="38" xfId="0" applyNumberFormat="1" applyFont="1" applyFill="1" applyBorder="1" applyAlignment="1">
      <alignment horizontal="center"/>
    </xf>
    <xf numFmtId="191" fontId="8" fillId="2" borderId="38" xfId="0" applyNumberFormat="1" applyFont="1" applyFill="1" applyBorder="1" applyAlignment="1">
      <alignment horizontal="center"/>
    </xf>
    <xf numFmtId="187" fontId="8" fillId="2" borderId="22" xfId="0" applyNumberFormat="1" applyFont="1" applyFill="1" applyBorder="1" applyAlignment="1">
      <alignment horizontal="center"/>
    </xf>
    <xf numFmtId="188" fontId="8" fillId="2" borderId="7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Continuous"/>
    </xf>
    <xf numFmtId="0" fontId="8" fillId="2" borderId="23" xfId="0" applyFont="1" applyFill="1" applyBorder="1" applyAlignment="1">
      <alignment horizontal="center"/>
    </xf>
    <xf numFmtId="179" fontId="2" fillId="2" borderId="34" xfId="0" applyNumberFormat="1" applyFont="1" applyFill="1" applyBorder="1" applyAlignment="1">
      <alignment horizontal="center"/>
    </xf>
    <xf numFmtId="179" fontId="8" fillId="2" borderId="0" xfId="0" applyNumberFormat="1" applyFont="1" applyFill="1" applyAlignment="1">
      <alignment horizontal="center"/>
    </xf>
    <xf numFmtId="187" fontId="8" fillId="2" borderId="36" xfId="0" applyNumberFormat="1" applyFont="1" applyFill="1" applyBorder="1" applyAlignment="1">
      <alignment horizontal="center"/>
    </xf>
    <xf numFmtId="180" fontId="13" fillId="2" borderId="4" xfId="0" applyNumberFormat="1" applyFont="1" applyFill="1" applyBorder="1"/>
    <xf numFmtId="0" fontId="13" fillId="2" borderId="3" xfId="0" applyFont="1" applyFill="1" applyBorder="1"/>
    <xf numFmtId="180" fontId="12" fillId="2" borderId="21" xfId="0" applyNumberFormat="1" applyFont="1" applyFill="1" applyBorder="1" applyAlignment="1">
      <alignment horizontal="center"/>
    </xf>
    <xf numFmtId="180" fontId="12" fillId="2" borderId="28" xfId="0" applyNumberFormat="1" applyFont="1" applyFill="1" applyBorder="1" applyAlignment="1">
      <alignment horizontal="center"/>
    </xf>
    <xf numFmtId="189" fontId="13" fillId="2" borderId="4" xfId="0" applyNumberFormat="1" applyFont="1" applyFill="1" applyBorder="1"/>
    <xf numFmtId="180" fontId="13" fillId="2" borderId="36" xfId="0" applyNumberFormat="1" applyFont="1" applyFill="1" applyBorder="1"/>
    <xf numFmtId="177" fontId="13" fillId="2" borderId="4" xfId="0" applyNumberFormat="1" applyFont="1" applyFill="1" applyBorder="1" applyAlignment="1">
      <alignment horizontal="center"/>
    </xf>
    <xf numFmtId="38" fontId="13" fillId="2" borderId="4" xfId="2" applyFont="1" applyFill="1" applyBorder="1" applyAlignment="1">
      <alignment horizontal="center"/>
    </xf>
    <xf numFmtId="176" fontId="2" fillId="2" borderId="4" xfId="0" applyNumberFormat="1" applyFont="1" applyFill="1" applyBorder="1"/>
    <xf numFmtId="176" fontId="2" fillId="2" borderId="0" xfId="0" applyNumberFormat="1" applyFont="1" applyFill="1" applyAlignment="1">
      <alignment horizontal="right"/>
    </xf>
    <xf numFmtId="187" fontId="2" fillId="2" borderId="41" xfId="0" applyNumberFormat="1" applyFont="1" applyFill="1" applyBorder="1" applyAlignment="1">
      <alignment horizontal="center"/>
    </xf>
    <xf numFmtId="191" fontId="2" fillId="2" borderId="41" xfId="0" applyNumberFormat="1" applyFont="1" applyFill="1" applyBorder="1" applyAlignment="1">
      <alignment horizontal="center"/>
    </xf>
    <xf numFmtId="187" fontId="2" fillId="2" borderId="21" xfId="0" applyNumberFormat="1" applyFont="1" applyFill="1" applyBorder="1" applyAlignment="1">
      <alignment horizontal="center"/>
    </xf>
    <xf numFmtId="188" fontId="2" fillId="2" borderId="3" xfId="0" applyNumberFormat="1" applyFont="1" applyFill="1" applyBorder="1" applyAlignment="1">
      <alignment horizontal="center"/>
    </xf>
    <xf numFmtId="187" fontId="2" fillId="2" borderId="3" xfId="0" applyNumberFormat="1" applyFont="1" applyFill="1" applyBorder="1" applyAlignment="1">
      <alignment horizontal="center"/>
    </xf>
    <xf numFmtId="2" fontId="12" fillId="2" borderId="21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87" fontId="2" fillId="2" borderId="33" xfId="0" applyNumberFormat="1" applyFont="1" applyFill="1" applyBorder="1" applyAlignment="1">
      <alignment horizontal="center"/>
    </xf>
    <xf numFmtId="187" fontId="11" fillId="2" borderId="47" xfId="0" applyNumberFormat="1" applyFont="1" applyFill="1" applyBorder="1" applyAlignment="1">
      <alignment horizontal="center"/>
    </xf>
    <xf numFmtId="187" fontId="11" fillId="2" borderId="24" xfId="0" applyNumberFormat="1" applyFont="1" applyFill="1" applyBorder="1" applyAlignment="1">
      <alignment horizontal="center"/>
    </xf>
    <xf numFmtId="189" fontId="13" fillId="2" borderId="9" xfId="0" applyNumberFormat="1" applyFont="1" applyFill="1" applyBorder="1"/>
    <xf numFmtId="189" fontId="13" fillId="2" borderId="7" xfId="0" applyNumberFormat="1" applyFont="1" applyFill="1" applyBorder="1"/>
    <xf numFmtId="180" fontId="12" fillId="2" borderId="22" xfId="0" applyNumberFormat="1" applyFont="1" applyFill="1" applyBorder="1" applyAlignment="1">
      <alignment horizontal="center"/>
    </xf>
    <xf numFmtId="180" fontId="12" fillId="2" borderId="11" xfId="0" applyNumberFormat="1" applyFont="1" applyFill="1" applyBorder="1" applyAlignment="1">
      <alignment horizontal="center"/>
    </xf>
    <xf numFmtId="180" fontId="8" fillId="2" borderId="22" xfId="0" applyNumberFormat="1" applyFont="1" applyFill="1" applyBorder="1" applyAlignment="1">
      <alignment horizontal="center"/>
    </xf>
    <xf numFmtId="189" fontId="13" fillId="2" borderId="24" xfId="0" applyNumberFormat="1" applyFont="1" applyFill="1" applyBorder="1"/>
    <xf numFmtId="189" fontId="13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9" xfId="0" applyNumberFormat="1" applyFont="1" applyFill="1" applyBorder="1" applyAlignment="1">
      <alignment horizontal="right"/>
    </xf>
    <xf numFmtId="176" fontId="2" fillId="2" borderId="8" xfId="0" applyNumberFormat="1" applyFont="1" applyFill="1" applyBorder="1" applyAlignment="1">
      <alignment horizontal="right"/>
    </xf>
    <xf numFmtId="187" fontId="2" fillId="2" borderId="38" xfId="0" applyNumberFormat="1" applyFont="1" applyFill="1" applyBorder="1" applyAlignment="1">
      <alignment horizontal="center"/>
    </xf>
    <xf numFmtId="191" fontId="2" fillId="2" borderId="38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188" fontId="2" fillId="2" borderId="7" xfId="0" applyNumberFormat="1" applyFont="1" applyFill="1" applyBorder="1" applyAlignment="1">
      <alignment horizontal="center"/>
    </xf>
    <xf numFmtId="187" fontId="2" fillId="2" borderId="7" xfId="0" applyNumberFormat="1" applyFont="1" applyFill="1" applyBorder="1" applyAlignment="1">
      <alignment horizontal="center"/>
    </xf>
    <xf numFmtId="2" fontId="12" fillId="2" borderId="22" xfId="0" applyNumberFormat="1" applyFont="1" applyFill="1" applyBorder="1" applyAlignment="1">
      <alignment horizontal="center"/>
    </xf>
    <xf numFmtId="187" fontId="2" fillId="2" borderId="40" xfId="0" applyNumberFormat="1" applyFont="1" applyFill="1" applyBorder="1" applyAlignment="1">
      <alignment horizontal="center"/>
    </xf>
    <xf numFmtId="191" fontId="2" fillId="2" borderId="40" xfId="0" applyNumberFormat="1" applyFont="1" applyFill="1" applyBorder="1" applyAlignment="1">
      <alignment horizontal="center"/>
    </xf>
    <xf numFmtId="176" fontId="2" fillId="2" borderId="4" xfId="0" applyNumberFormat="1" applyFont="1" applyFill="1" applyBorder="1" applyAlignment="1">
      <alignment horizontal="right"/>
    </xf>
    <xf numFmtId="187" fontId="2" fillId="2" borderId="34" xfId="0" applyNumberFormat="1" applyFont="1" applyFill="1" applyBorder="1" applyAlignment="1">
      <alignment horizontal="center"/>
    </xf>
    <xf numFmtId="187" fontId="11" fillId="2" borderId="0" xfId="0" applyNumberFormat="1" applyFont="1" applyFill="1" applyAlignment="1">
      <alignment horizontal="center"/>
    </xf>
    <xf numFmtId="187" fontId="11" fillId="2" borderId="36" xfId="0" applyNumberFormat="1" applyFont="1" applyFill="1" applyBorder="1" applyAlignment="1">
      <alignment horizontal="center"/>
    </xf>
    <xf numFmtId="189" fontId="13" fillId="2" borderId="3" xfId="0" applyNumberFormat="1" applyFont="1" applyFill="1" applyBorder="1"/>
    <xf numFmtId="189" fontId="13" fillId="2" borderId="36" xfId="0" applyNumberFormat="1" applyFont="1" applyFill="1" applyBorder="1"/>
    <xf numFmtId="180" fontId="8" fillId="2" borderId="4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38" fontId="13" fillId="2" borderId="6" xfId="2" applyFont="1" applyFill="1" applyBorder="1" applyAlignment="1">
      <alignment horizontal="center"/>
    </xf>
    <xf numFmtId="176" fontId="2" fillId="2" borderId="6" xfId="0" applyNumberFormat="1" applyFont="1" applyFill="1" applyBorder="1"/>
    <xf numFmtId="176" fontId="2" fillId="2" borderId="6" xfId="0" applyNumberFormat="1" applyFont="1" applyFill="1" applyBorder="1" applyAlignment="1">
      <alignment horizontal="right"/>
    </xf>
    <xf numFmtId="176" fontId="2" fillId="2" borderId="15" xfId="0" applyNumberFormat="1" applyFont="1" applyFill="1" applyBorder="1" applyAlignment="1">
      <alignment horizontal="right"/>
    </xf>
    <xf numFmtId="187" fontId="2" fillId="2" borderId="20" xfId="0" applyNumberFormat="1" applyFont="1" applyFill="1" applyBorder="1" applyAlignment="1">
      <alignment horizontal="center"/>
    </xf>
    <xf numFmtId="188" fontId="2" fillId="2" borderId="35" xfId="0" applyNumberFormat="1" applyFont="1" applyFill="1" applyBorder="1" applyAlignment="1">
      <alignment horizontal="center"/>
    </xf>
    <xf numFmtId="187" fontId="2" fillId="2" borderId="35" xfId="0" applyNumberFormat="1" applyFont="1" applyFill="1" applyBorder="1" applyAlignment="1">
      <alignment horizontal="center"/>
    </xf>
    <xf numFmtId="2" fontId="12" fillId="2" borderId="20" xfId="0" applyNumberFormat="1" applyFont="1" applyFill="1" applyBorder="1" applyAlignment="1">
      <alignment horizontal="center"/>
    </xf>
    <xf numFmtId="38" fontId="13" fillId="2" borderId="21" xfId="2" applyFont="1" applyFill="1" applyBorder="1" applyAlignment="1">
      <alignment horizontal="center"/>
    </xf>
    <xf numFmtId="176" fontId="2" fillId="2" borderId="0" xfId="0" applyNumberFormat="1" applyFont="1" applyFill="1"/>
    <xf numFmtId="176" fontId="2" fillId="2" borderId="12" xfId="0" applyNumberFormat="1" applyFont="1" applyFill="1" applyBorder="1" applyAlignment="1">
      <alignment horizontal="right"/>
    </xf>
    <xf numFmtId="176" fontId="2" fillId="2" borderId="23" xfId="0" applyNumberFormat="1" applyFont="1" applyFill="1" applyBorder="1" applyAlignment="1">
      <alignment horizontal="right"/>
    </xf>
    <xf numFmtId="180" fontId="13" fillId="2" borderId="6" xfId="0" applyNumberFormat="1" applyFont="1" applyFill="1" applyBorder="1"/>
    <xf numFmtId="178" fontId="0" fillId="2" borderId="0" xfId="0" applyNumberFormat="1" applyFill="1"/>
    <xf numFmtId="176" fontId="2" fillId="2" borderId="3" xfId="0" applyNumberFormat="1" applyFont="1" applyFill="1" applyBorder="1" applyAlignment="1">
      <alignment horizontal="right"/>
    </xf>
    <xf numFmtId="176" fontId="2" fillId="2" borderId="35" xfId="0" applyNumberFormat="1" applyFont="1" applyFill="1" applyBorder="1" applyAlignment="1">
      <alignment horizontal="right"/>
    </xf>
    <xf numFmtId="176" fontId="2" fillId="2" borderId="7" xfId="0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184" fontId="2" fillId="2" borderId="13" xfId="0" applyNumberFormat="1" applyFont="1" applyFill="1" applyBorder="1" applyAlignment="1">
      <alignment vertical="center"/>
    </xf>
    <xf numFmtId="179" fontId="8" fillId="2" borderId="49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Continuous"/>
    </xf>
    <xf numFmtId="0" fontId="10" fillId="2" borderId="17" xfId="0" applyFont="1" applyFill="1" applyBorder="1"/>
    <xf numFmtId="0" fontId="10" fillId="2" borderId="15" xfId="0" applyFont="1" applyFill="1" applyBorder="1"/>
    <xf numFmtId="0" fontId="12" fillId="2" borderId="13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180" fontId="8" fillId="2" borderId="15" xfId="0" applyNumberFormat="1" applyFont="1" applyFill="1" applyBorder="1"/>
    <xf numFmtId="0" fontId="8" fillId="2" borderId="2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Continuous"/>
    </xf>
    <xf numFmtId="0" fontId="8" fillId="2" borderId="14" xfId="0" applyFont="1" applyFill="1" applyBorder="1" applyAlignment="1">
      <alignment horizontal="centerContinuous"/>
    </xf>
    <xf numFmtId="177" fontId="8" fillId="2" borderId="29" xfId="0" applyNumberFormat="1" applyFont="1" applyFill="1" applyBorder="1" applyAlignment="1">
      <alignment horizontal="center"/>
    </xf>
    <xf numFmtId="38" fontId="8" fillId="2" borderId="15" xfId="2" applyFont="1" applyFill="1" applyBorder="1"/>
    <xf numFmtId="180" fontId="8" fillId="2" borderId="12" xfId="0" applyNumberFormat="1" applyFont="1" applyFill="1" applyBorder="1"/>
    <xf numFmtId="180" fontId="8" fillId="2" borderId="6" xfId="0" applyNumberFormat="1" applyFont="1" applyFill="1" applyBorder="1"/>
    <xf numFmtId="180" fontId="2" fillId="2" borderId="50" xfId="0" applyNumberFormat="1" applyFont="1" applyFill="1" applyBorder="1"/>
    <xf numFmtId="187" fontId="2" fillId="2" borderId="43" xfId="0" applyNumberFormat="1" applyFont="1" applyFill="1" applyBorder="1" applyAlignment="1">
      <alignment horizontal="center"/>
    </xf>
    <xf numFmtId="191" fontId="2" fillId="2" borderId="43" xfId="0" applyNumberFormat="1" applyFont="1" applyFill="1" applyBorder="1" applyAlignment="1">
      <alignment horizontal="center"/>
    </xf>
    <xf numFmtId="187" fontId="2" fillId="2" borderId="54" xfId="0" applyNumberFormat="1" applyFont="1" applyFill="1" applyBorder="1"/>
    <xf numFmtId="188" fontId="2" fillId="2" borderId="43" xfId="0" applyNumberFormat="1" applyFont="1" applyFill="1" applyBorder="1"/>
    <xf numFmtId="0" fontId="10" fillId="2" borderId="26" xfId="0" applyFont="1" applyFill="1" applyBorder="1"/>
    <xf numFmtId="0" fontId="9" fillId="2" borderId="18" xfId="0" applyFont="1" applyFill="1" applyBorder="1"/>
    <xf numFmtId="0" fontId="7" fillId="2" borderId="19" xfId="0" applyFont="1" applyFill="1" applyBorder="1"/>
    <xf numFmtId="187" fontId="2" fillId="2" borderId="18" xfId="0" applyNumberFormat="1" applyFont="1" applyFill="1" applyBorder="1" applyAlignment="1">
      <alignment horizontal="center" vertical="center"/>
    </xf>
    <xf numFmtId="187" fontId="11" fillId="2" borderId="18" xfId="0" applyNumberFormat="1" applyFont="1" applyFill="1" applyBorder="1" applyAlignment="1">
      <alignment horizontal="center" vertical="center"/>
    </xf>
    <xf numFmtId="184" fontId="11" fillId="2" borderId="32" xfId="0" applyNumberFormat="1" applyFont="1" applyFill="1" applyBorder="1" applyAlignment="1">
      <alignment horizontal="center" vertical="center"/>
    </xf>
    <xf numFmtId="189" fontId="12" fillId="2" borderId="45" xfId="0" applyNumberFormat="1" applyFont="1" applyFill="1" applyBorder="1"/>
    <xf numFmtId="189" fontId="12" fillId="2" borderId="27" xfId="0" applyNumberFormat="1" applyFont="1" applyFill="1" applyBorder="1"/>
    <xf numFmtId="177" fontId="10" fillId="2" borderId="8" xfId="0" applyNumberFormat="1" applyFont="1" applyFill="1" applyBorder="1"/>
    <xf numFmtId="177" fontId="8" fillId="2" borderId="8" xfId="0" applyNumberFormat="1" applyFont="1" applyFill="1" applyBorder="1"/>
    <xf numFmtId="180" fontId="9" fillId="2" borderId="30" xfId="0" applyNumberFormat="1" applyFont="1" applyFill="1" applyBorder="1" applyAlignment="1">
      <alignment horizontal="center"/>
    </xf>
    <xf numFmtId="189" fontId="12" fillId="2" borderId="31" xfId="0" applyNumberFormat="1" applyFont="1" applyFill="1" applyBorder="1"/>
    <xf numFmtId="38" fontId="8" fillId="2" borderId="8" xfId="2" applyFont="1" applyFill="1" applyBorder="1"/>
    <xf numFmtId="180" fontId="10" fillId="2" borderId="10" xfId="0" applyNumberFormat="1" applyFont="1" applyFill="1" applyBorder="1"/>
    <xf numFmtId="180" fontId="8" fillId="2" borderId="9" xfId="0" applyNumberFormat="1" applyFont="1" applyFill="1" applyBorder="1"/>
    <xf numFmtId="180" fontId="8" fillId="2" borderId="8" xfId="0" applyNumberFormat="1" applyFont="1" applyFill="1" applyBorder="1"/>
    <xf numFmtId="187" fontId="2" fillId="2" borderId="51" xfId="0" applyNumberFormat="1" applyFont="1" applyFill="1" applyBorder="1" applyAlignment="1">
      <alignment horizontal="center"/>
    </xf>
    <xf numFmtId="187" fontId="2" fillId="2" borderId="42" xfId="0" applyNumberFormat="1" applyFont="1" applyFill="1" applyBorder="1" applyAlignment="1">
      <alignment horizontal="center"/>
    </xf>
    <xf numFmtId="191" fontId="2" fillId="2" borderId="42" xfId="0" applyNumberFormat="1" applyFont="1" applyFill="1" applyBorder="1" applyAlignment="1">
      <alignment horizontal="center"/>
    </xf>
    <xf numFmtId="187" fontId="2" fillId="2" borderId="53" xfId="0" applyNumberFormat="1" applyFont="1" applyFill="1" applyBorder="1" applyAlignment="1">
      <alignment horizontal="center"/>
    </xf>
    <xf numFmtId="188" fontId="2" fillId="2" borderId="42" xfId="0" applyNumberFormat="1" applyFont="1" applyFill="1" applyBorder="1" applyAlignment="1">
      <alignment horizontal="center"/>
    </xf>
    <xf numFmtId="178" fontId="2" fillId="2" borderId="39" xfId="0" applyNumberFormat="1" applyFont="1" applyFill="1" applyBorder="1" applyAlignment="1">
      <alignment horizontal="center"/>
    </xf>
    <xf numFmtId="179" fontId="2" fillId="2" borderId="17" xfId="0" applyNumberFormat="1" applyFont="1" applyFill="1" applyBorder="1"/>
    <xf numFmtId="179" fontId="2" fillId="2" borderId="0" xfId="0" applyNumberFormat="1" applyFont="1" applyFill="1"/>
    <xf numFmtId="179" fontId="8" fillId="2" borderId="28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52" xfId="0" applyFont="1" applyFill="1" applyBorder="1"/>
    <xf numFmtId="0" fontId="11" fillId="2" borderId="13" xfId="0" applyFont="1" applyFill="1" applyBorder="1" applyAlignment="1">
      <alignment horizontal="center"/>
    </xf>
    <xf numFmtId="180" fontId="8" fillId="2" borderId="25" xfId="0" applyNumberFormat="1" applyFont="1" applyFill="1" applyBorder="1" applyAlignment="1">
      <alignment horizontal="center"/>
    </xf>
    <xf numFmtId="38" fontId="8" fillId="2" borderId="6" xfId="2" applyFont="1" applyFill="1" applyBorder="1"/>
    <xf numFmtId="38" fontId="8" fillId="2" borderId="4" xfId="2" applyFont="1" applyFill="1" applyBorder="1"/>
    <xf numFmtId="180" fontId="8" fillId="2" borderId="14" xfId="0" applyNumberFormat="1" applyFont="1" applyFill="1" applyBorder="1"/>
    <xf numFmtId="187" fontId="7" fillId="2" borderId="52" xfId="0" applyNumberFormat="1" applyFont="1" applyFill="1" applyBorder="1" applyAlignment="1">
      <alignment horizontal="center"/>
    </xf>
    <xf numFmtId="191" fontId="7" fillId="2" borderId="52" xfId="0" applyNumberFormat="1" applyFont="1" applyFill="1" applyBorder="1"/>
    <xf numFmtId="187" fontId="7" fillId="2" borderId="52" xfId="0" applyNumberFormat="1" applyFont="1" applyFill="1" applyBorder="1"/>
    <xf numFmtId="0" fontId="7" fillId="2" borderId="52" xfId="0" applyFont="1" applyFill="1" applyBorder="1"/>
    <xf numFmtId="187" fontId="2" fillId="2" borderId="27" xfId="0" applyNumberFormat="1" applyFont="1" applyFill="1" applyBorder="1" applyAlignment="1">
      <alignment horizontal="center" vertical="center"/>
    </xf>
    <xf numFmtId="184" fontId="2" fillId="2" borderId="48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/>
    </xf>
    <xf numFmtId="177" fontId="10" fillId="2" borderId="9" xfId="0" applyNumberFormat="1" applyFont="1" applyFill="1" applyBorder="1"/>
    <xf numFmtId="177" fontId="10" fillId="2" borderId="10" xfId="0" applyNumberFormat="1" applyFont="1" applyFill="1" applyBorder="1"/>
    <xf numFmtId="180" fontId="12" fillId="2" borderId="32" xfId="0" applyNumberFormat="1" applyFont="1" applyFill="1" applyBorder="1"/>
    <xf numFmtId="38" fontId="8" fillId="2" borderId="9" xfId="2" applyFont="1" applyFill="1" applyBorder="1"/>
    <xf numFmtId="177" fontId="8" fillId="2" borderId="9" xfId="0" applyNumberFormat="1" applyFont="1" applyFill="1" applyBorder="1"/>
    <xf numFmtId="180" fontId="8" fillId="2" borderId="10" xfId="0" applyNumberFormat="1" applyFont="1" applyFill="1" applyBorder="1"/>
    <xf numFmtId="187" fontId="7" fillId="2" borderId="10" xfId="0" applyNumberFormat="1" applyFont="1" applyFill="1" applyBorder="1" applyAlignment="1">
      <alignment horizontal="center"/>
    </xf>
    <xf numFmtId="191" fontId="7" fillId="2" borderId="10" xfId="0" applyNumberFormat="1" applyFont="1" applyFill="1" applyBorder="1" applyAlignment="1">
      <alignment horizontal="center"/>
    </xf>
    <xf numFmtId="178" fontId="7" fillId="2" borderId="10" xfId="0" applyNumberFormat="1" applyFont="1" applyFill="1" applyBorder="1"/>
    <xf numFmtId="49" fontId="10" fillId="2" borderId="15" xfId="0" applyNumberFormat="1" applyFont="1" applyFill="1" applyBorder="1" applyAlignment="1">
      <alignment horizontal="distributed" vertical="center"/>
    </xf>
    <xf numFmtId="181" fontId="7" fillId="2" borderId="0" xfId="1" applyNumberFormat="1" applyFont="1" applyFill="1"/>
    <xf numFmtId="0" fontId="7" fillId="2" borderId="0" xfId="0" quotePrefix="1" applyFont="1" applyFill="1" applyAlignment="1">
      <alignment horizontal="left"/>
    </xf>
    <xf numFmtId="49" fontId="10" fillId="2" borderId="0" xfId="0" applyNumberFormat="1" applyFont="1" applyFill="1" applyAlignment="1">
      <alignment horizontal="distributed" vertical="center"/>
    </xf>
    <xf numFmtId="182" fontId="7" fillId="2" borderId="0" xfId="1" applyNumberFormat="1" applyFont="1" applyFill="1" applyBorder="1"/>
    <xf numFmtId="0" fontId="7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187" fontId="7" fillId="2" borderId="15" xfId="0" applyNumberFormat="1" applyFont="1" applyFill="1" applyBorder="1" applyAlignment="1">
      <alignment horizontal="center"/>
    </xf>
    <xf numFmtId="181" fontId="7" fillId="2" borderId="0" xfId="1" applyNumberFormat="1" applyFont="1" applyFill="1" applyBorder="1"/>
    <xf numFmtId="0" fontId="14" fillId="2" borderId="0" xfId="0" applyFont="1" applyFill="1" applyAlignment="1">
      <alignment horizontal="right"/>
    </xf>
    <xf numFmtId="183" fontId="7" fillId="2" borderId="0" xfId="0" applyNumberFormat="1" applyFont="1" applyFill="1" applyAlignment="1">
      <alignment horizontal="center"/>
    </xf>
    <xf numFmtId="179" fontId="7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186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87" fontId="9" fillId="2" borderId="0" xfId="0" applyNumberFormat="1" applyFont="1" applyFill="1"/>
    <xf numFmtId="0" fontId="10" fillId="2" borderId="0" xfId="0" quotePrefix="1" applyFont="1" applyFill="1" applyAlignment="1">
      <alignment horizontal="center"/>
    </xf>
    <xf numFmtId="179" fontId="7" fillId="2" borderId="0" xfId="0" quotePrefix="1" applyNumberFormat="1" applyFont="1" applyFill="1" applyAlignment="1">
      <alignment horizontal="left"/>
    </xf>
    <xf numFmtId="184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179" fontId="0" fillId="2" borderId="0" xfId="0" applyNumberFormat="1" applyFill="1"/>
    <xf numFmtId="38" fontId="12" fillId="2" borderId="27" xfId="0" applyNumberFormat="1" applyFont="1" applyFill="1" applyBorder="1" applyAlignment="1">
      <alignment horizontal="center"/>
    </xf>
    <xf numFmtId="191" fontId="17" fillId="2" borderId="0" xfId="0" applyNumberFormat="1" applyFont="1" applyFill="1"/>
    <xf numFmtId="31" fontId="0" fillId="2" borderId="0" xfId="0" applyNumberFormat="1" applyFill="1" applyAlignment="1">
      <alignment horizontal="right"/>
    </xf>
    <xf numFmtId="191" fontId="15" fillId="2" borderId="0" xfId="0" applyNumberFormat="1" applyFont="1" applyFill="1"/>
    <xf numFmtId="191" fontId="15" fillId="2" borderId="0" xfId="0" applyNumberFormat="1" applyFont="1" applyFill="1" applyAlignment="1">
      <alignment horizontal="right"/>
    </xf>
    <xf numFmtId="185" fontId="7" fillId="2" borderId="0" xfId="0" applyNumberFormat="1" applyFont="1" applyFill="1" applyAlignment="1">
      <alignment horizontal="left"/>
    </xf>
    <xf numFmtId="38" fontId="7" fillId="2" borderId="0" xfId="2" applyFont="1" applyFill="1" applyAlignment="1"/>
    <xf numFmtId="187" fontId="14" fillId="2" borderId="0" xfId="0" applyNumberFormat="1" applyFont="1" applyFill="1"/>
    <xf numFmtId="38" fontId="14" fillId="2" borderId="0" xfId="2" applyFont="1" applyFill="1"/>
    <xf numFmtId="0" fontId="15" fillId="2" borderId="0" xfId="0" applyFont="1" applyFill="1"/>
    <xf numFmtId="0" fontId="8" fillId="2" borderId="4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87" fontId="8" fillId="2" borderId="56" xfId="0" applyNumberFormat="1" applyFont="1" applyFill="1" applyBorder="1" applyAlignment="1">
      <alignment horizontal="center"/>
    </xf>
    <xf numFmtId="187" fontId="8" fillId="2" borderId="35" xfId="0" applyNumberFormat="1" applyFont="1" applyFill="1" applyBorder="1" applyAlignment="1">
      <alignment horizontal="center"/>
    </xf>
    <xf numFmtId="187" fontId="8" fillId="2" borderId="55" xfId="0" applyNumberFormat="1" applyFont="1" applyFill="1" applyBorder="1" applyAlignment="1">
      <alignment horizontal="center"/>
    </xf>
    <xf numFmtId="187" fontId="8" fillId="2" borderId="7" xfId="0" applyNumberFormat="1" applyFont="1" applyFill="1" applyBorder="1" applyAlignment="1">
      <alignment horizontal="center"/>
    </xf>
    <xf numFmtId="185" fontId="12" fillId="2" borderId="18" xfId="0" applyNumberFormat="1" applyFont="1" applyFill="1" applyBorder="1" applyAlignment="1">
      <alignment horizontal="center"/>
    </xf>
    <xf numFmtId="185" fontId="12" fillId="2" borderId="45" xfId="0" applyNumberFormat="1" applyFont="1" applyFill="1" applyBorder="1" applyAlignment="1">
      <alignment horizontal="center"/>
    </xf>
    <xf numFmtId="190" fontId="12" fillId="2" borderId="44" xfId="0" applyNumberFormat="1" applyFont="1" applyFill="1" applyBorder="1" applyAlignment="1">
      <alignment horizontal="center"/>
    </xf>
    <xf numFmtId="190" fontId="12" fillId="2" borderId="19" xfId="0" applyNumberFormat="1" applyFont="1" applyFill="1" applyBorder="1" applyAlignment="1">
      <alignment horizontal="center"/>
    </xf>
    <xf numFmtId="185" fontId="12" fillId="2" borderId="44" xfId="0" applyNumberFormat="1" applyFont="1" applyFill="1" applyBorder="1" applyAlignment="1">
      <alignment horizontal="center"/>
    </xf>
    <xf numFmtId="185" fontId="12" fillId="2" borderId="19" xfId="0" applyNumberFormat="1" applyFont="1" applyFill="1" applyBorder="1" applyAlignment="1">
      <alignment horizontal="center"/>
    </xf>
    <xf numFmtId="185" fontId="16" fillId="2" borderId="44" xfId="0" applyNumberFormat="1" applyFont="1" applyFill="1" applyBorder="1" applyAlignment="1">
      <alignment horizontal="center"/>
    </xf>
    <xf numFmtId="185" fontId="16" fillId="2" borderId="1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</cellXfs>
  <cellStyles count="10">
    <cellStyle name="パーセント" xfId="1" builtinId="5"/>
    <cellStyle name="桁区切り" xfId="2" builtinId="6"/>
    <cellStyle name="桁区切り 2" xfId="4" xr:uid="{00000000-0005-0000-0000-000002000000}"/>
    <cellStyle name="標準" xfId="0" builtinId="0"/>
    <cellStyle name="標準 2" xfId="3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33"/>
      <color rgb="FFFF00FF"/>
      <color rgb="FFFF33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C871ABA9-CCF0-4C49-831D-89F3A3AE64F1}"/>
            </a:ext>
          </a:extLst>
        </xdr:cNvPr>
        <xdr:cNvSpPr>
          <a:spLocks noChangeShapeType="1"/>
        </xdr:cNvSpPr>
      </xdr:nvSpPr>
      <xdr:spPr bwMode="auto">
        <a:xfrm flipV="1">
          <a:off x="1335405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4051BC10-06B6-42E5-9A8C-16585D1365A8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4" name="Line 31">
          <a:extLst>
            <a:ext uri="{FF2B5EF4-FFF2-40B4-BE49-F238E27FC236}">
              <a16:creationId xmlns:a16="http://schemas.microsoft.com/office/drawing/2014/main" id="{FC58D0CE-7B1E-4867-AAB6-35D0D7418EA2}"/>
            </a:ext>
          </a:extLst>
        </xdr:cNvPr>
        <xdr:cNvSpPr>
          <a:spLocks noChangeShapeType="1"/>
        </xdr:cNvSpPr>
      </xdr:nvSpPr>
      <xdr:spPr bwMode="auto">
        <a:xfrm flipV="1">
          <a:off x="39500175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182336</xdr:colOff>
      <xdr:row>66</xdr:row>
      <xdr:rowOff>268060</xdr:rowOff>
    </xdr:from>
    <xdr:to>
      <xdr:col>3</xdr:col>
      <xdr:colOff>572861</xdr:colOff>
      <xdr:row>66</xdr:row>
      <xdr:rowOff>268060</xdr:rowOff>
    </xdr:to>
    <xdr:sp macro="" textlink="">
      <xdr:nvSpPr>
        <xdr:cNvPr id="5" name="Line 34">
          <a:extLst>
            <a:ext uri="{FF2B5EF4-FFF2-40B4-BE49-F238E27FC236}">
              <a16:creationId xmlns:a16="http://schemas.microsoft.com/office/drawing/2014/main" id="{47E6D91C-5968-401A-8E84-F192187846FD}"/>
            </a:ext>
          </a:extLst>
        </xdr:cNvPr>
        <xdr:cNvSpPr>
          <a:spLocks noChangeShapeType="1"/>
        </xdr:cNvSpPr>
      </xdr:nvSpPr>
      <xdr:spPr bwMode="auto">
        <a:xfrm>
          <a:off x="2220686" y="2166121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65</xdr:row>
      <xdr:rowOff>9525</xdr:rowOff>
    </xdr:from>
    <xdr:to>
      <xdr:col>11</xdr:col>
      <xdr:colOff>542925</xdr:colOff>
      <xdr:row>65</xdr:row>
      <xdr:rowOff>9525</xdr:rowOff>
    </xdr:to>
    <xdr:sp macro="" textlink="">
      <xdr:nvSpPr>
        <xdr:cNvPr id="6" name="Line 253">
          <a:extLst>
            <a:ext uri="{FF2B5EF4-FFF2-40B4-BE49-F238E27FC236}">
              <a16:creationId xmlns:a16="http://schemas.microsoft.com/office/drawing/2014/main" id="{8F0AE107-1DDA-47AF-801F-0FC9133A66D8}"/>
            </a:ext>
          </a:extLst>
        </xdr:cNvPr>
        <xdr:cNvSpPr>
          <a:spLocks noChangeShapeType="1"/>
        </xdr:cNvSpPr>
      </xdr:nvSpPr>
      <xdr:spPr bwMode="auto">
        <a:xfrm flipV="1">
          <a:off x="13344525" y="211455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67</xdr:row>
      <xdr:rowOff>0</xdr:rowOff>
    </xdr:from>
    <xdr:to>
      <xdr:col>18</xdr:col>
      <xdr:colOff>476250</xdr:colOff>
      <xdr:row>67</xdr:row>
      <xdr:rowOff>0</xdr:rowOff>
    </xdr:to>
    <xdr:sp macro="" textlink="">
      <xdr:nvSpPr>
        <xdr:cNvPr id="7" name="Line 256">
          <a:extLst>
            <a:ext uri="{FF2B5EF4-FFF2-40B4-BE49-F238E27FC236}">
              <a16:creationId xmlns:a16="http://schemas.microsoft.com/office/drawing/2014/main" id="{6271BA12-2160-484F-B63E-8B41C811BA40}"/>
            </a:ext>
          </a:extLst>
        </xdr:cNvPr>
        <xdr:cNvSpPr>
          <a:spLocks noChangeShapeType="1"/>
        </xdr:cNvSpPr>
      </xdr:nvSpPr>
      <xdr:spPr bwMode="auto">
        <a:xfrm>
          <a:off x="25384125" y="21669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219075</xdr:colOff>
      <xdr:row>67</xdr:row>
      <xdr:rowOff>0</xdr:rowOff>
    </xdr:from>
    <xdr:to>
      <xdr:col>19</xdr:col>
      <xdr:colOff>590550</xdr:colOff>
      <xdr:row>67</xdr:row>
      <xdr:rowOff>0</xdr:rowOff>
    </xdr:to>
    <xdr:sp macro="" textlink="">
      <xdr:nvSpPr>
        <xdr:cNvPr id="8" name="Line 261">
          <a:extLst>
            <a:ext uri="{FF2B5EF4-FFF2-40B4-BE49-F238E27FC236}">
              <a16:creationId xmlns:a16="http://schemas.microsoft.com/office/drawing/2014/main" id="{43A2E03A-8B2D-4CA6-ABD8-C1A11539A074}"/>
            </a:ext>
          </a:extLst>
        </xdr:cNvPr>
        <xdr:cNvSpPr>
          <a:spLocks noChangeShapeType="1"/>
        </xdr:cNvSpPr>
      </xdr:nvSpPr>
      <xdr:spPr bwMode="auto">
        <a:xfrm>
          <a:off x="268890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104775</xdr:colOff>
      <xdr:row>67</xdr:row>
      <xdr:rowOff>0</xdr:rowOff>
    </xdr:from>
    <xdr:to>
      <xdr:col>23</xdr:col>
      <xdr:colOff>409575</xdr:colOff>
      <xdr:row>67</xdr:row>
      <xdr:rowOff>0</xdr:rowOff>
    </xdr:to>
    <xdr:sp macro="" textlink="">
      <xdr:nvSpPr>
        <xdr:cNvPr id="9" name="Line 264">
          <a:extLst>
            <a:ext uri="{FF2B5EF4-FFF2-40B4-BE49-F238E27FC236}">
              <a16:creationId xmlns:a16="http://schemas.microsoft.com/office/drawing/2014/main" id="{8E92F25C-105C-4A1F-A41B-0E2CF736C37E}"/>
            </a:ext>
          </a:extLst>
        </xdr:cNvPr>
        <xdr:cNvSpPr>
          <a:spLocks noChangeShapeType="1"/>
        </xdr:cNvSpPr>
      </xdr:nvSpPr>
      <xdr:spPr bwMode="auto">
        <a:xfrm flipV="1">
          <a:off x="32394525" y="216693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152400</xdr:colOff>
      <xdr:row>67</xdr:row>
      <xdr:rowOff>0</xdr:rowOff>
    </xdr:from>
    <xdr:to>
      <xdr:col>24</xdr:col>
      <xdr:colOff>523875</xdr:colOff>
      <xdr:row>67</xdr:row>
      <xdr:rowOff>0</xdr:rowOff>
    </xdr:to>
    <xdr:sp macro="" textlink="">
      <xdr:nvSpPr>
        <xdr:cNvPr id="10" name="Line 265">
          <a:extLst>
            <a:ext uri="{FF2B5EF4-FFF2-40B4-BE49-F238E27FC236}">
              <a16:creationId xmlns:a16="http://schemas.microsoft.com/office/drawing/2014/main" id="{CA33C664-1E29-4452-9550-F212BCB205CC}"/>
            </a:ext>
          </a:extLst>
        </xdr:cNvPr>
        <xdr:cNvSpPr>
          <a:spLocks noChangeShapeType="1"/>
        </xdr:cNvSpPr>
      </xdr:nvSpPr>
      <xdr:spPr bwMode="auto">
        <a:xfrm>
          <a:off x="33556575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123825</xdr:colOff>
      <xdr:row>67</xdr:row>
      <xdr:rowOff>9525</xdr:rowOff>
    </xdr:from>
    <xdr:to>
      <xdr:col>25</xdr:col>
      <xdr:colOff>476250</xdr:colOff>
      <xdr:row>67</xdr:row>
      <xdr:rowOff>9525</xdr:rowOff>
    </xdr:to>
    <xdr:sp macro="" textlink="">
      <xdr:nvSpPr>
        <xdr:cNvPr id="11" name="Line 266">
          <a:extLst>
            <a:ext uri="{FF2B5EF4-FFF2-40B4-BE49-F238E27FC236}">
              <a16:creationId xmlns:a16="http://schemas.microsoft.com/office/drawing/2014/main" id="{9FFC0CE3-07D8-4F5A-8348-6112E2E185F1}"/>
            </a:ext>
          </a:extLst>
        </xdr:cNvPr>
        <xdr:cNvSpPr>
          <a:spLocks noChangeShapeType="1"/>
        </xdr:cNvSpPr>
      </xdr:nvSpPr>
      <xdr:spPr bwMode="auto">
        <a:xfrm flipV="1">
          <a:off x="34918650" y="2167890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104775</xdr:colOff>
      <xdr:row>67</xdr:row>
      <xdr:rowOff>9525</xdr:rowOff>
    </xdr:from>
    <xdr:to>
      <xdr:col>27</xdr:col>
      <xdr:colOff>381000</xdr:colOff>
      <xdr:row>67</xdr:row>
      <xdr:rowOff>9525</xdr:rowOff>
    </xdr:to>
    <xdr:sp macro="" textlink="">
      <xdr:nvSpPr>
        <xdr:cNvPr id="12" name="Line 267">
          <a:extLst>
            <a:ext uri="{FF2B5EF4-FFF2-40B4-BE49-F238E27FC236}">
              <a16:creationId xmlns:a16="http://schemas.microsoft.com/office/drawing/2014/main" id="{2292C07A-D724-49E2-9839-C5CB13AA17FF}"/>
            </a:ext>
          </a:extLst>
        </xdr:cNvPr>
        <xdr:cNvSpPr>
          <a:spLocks noChangeShapeType="1"/>
        </xdr:cNvSpPr>
      </xdr:nvSpPr>
      <xdr:spPr bwMode="auto">
        <a:xfrm flipV="1">
          <a:off x="37195125" y="2167890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123825</xdr:colOff>
      <xdr:row>67</xdr:row>
      <xdr:rowOff>9525</xdr:rowOff>
    </xdr:from>
    <xdr:to>
      <xdr:col>28</xdr:col>
      <xdr:colOff>428625</xdr:colOff>
      <xdr:row>67</xdr:row>
      <xdr:rowOff>9525</xdr:rowOff>
    </xdr:to>
    <xdr:sp macro="" textlink="">
      <xdr:nvSpPr>
        <xdr:cNvPr id="13" name="Line 270">
          <a:extLst>
            <a:ext uri="{FF2B5EF4-FFF2-40B4-BE49-F238E27FC236}">
              <a16:creationId xmlns:a16="http://schemas.microsoft.com/office/drawing/2014/main" id="{FE78A7B2-3493-4C74-9BA8-7E13AF3A94D6}"/>
            </a:ext>
          </a:extLst>
        </xdr:cNvPr>
        <xdr:cNvSpPr>
          <a:spLocks noChangeShapeType="1"/>
        </xdr:cNvSpPr>
      </xdr:nvSpPr>
      <xdr:spPr bwMode="auto">
        <a:xfrm>
          <a:off x="38233350" y="2167890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64</xdr:row>
      <xdr:rowOff>9525</xdr:rowOff>
    </xdr:from>
    <xdr:to>
      <xdr:col>29</xdr:col>
      <xdr:colOff>0</xdr:colOff>
      <xdr:row>64</xdr:row>
      <xdr:rowOff>9525</xdr:rowOff>
    </xdr:to>
    <xdr:sp macro="" textlink="">
      <xdr:nvSpPr>
        <xdr:cNvPr id="14" name="Line 271">
          <a:extLst>
            <a:ext uri="{FF2B5EF4-FFF2-40B4-BE49-F238E27FC236}">
              <a16:creationId xmlns:a16="http://schemas.microsoft.com/office/drawing/2014/main" id="{38CA1D6B-FF1E-4D08-9DC7-03163E4F5E2E}"/>
            </a:ext>
          </a:extLst>
        </xdr:cNvPr>
        <xdr:cNvSpPr>
          <a:spLocks noChangeShapeType="1"/>
        </xdr:cNvSpPr>
      </xdr:nvSpPr>
      <xdr:spPr bwMode="auto">
        <a:xfrm flipV="1">
          <a:off x="39500175" y="20859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66</xdr:row>
      <xdr:rowOff>9525</xdr:rowOff>
    </xdr:from>
    <xdr:to>
      <xdr:col>29</xdr:col>
      <xdr:colOff>0</xdr:colOff>
      <xdr:row>66</xdr:row>
      <xdr:rowOff>9525</xdr:rowOff>
    </xdr:to>
    <xdr:sp macro="" textlink="">
      <xdr:nvSpPr>
        <xdr:cNvPr id="15" name="Line 272">
          <a:extLst>
            <a:ext uri="{FF2B5EF4-FFF2-40B4-BE49-F238E27FC236}">
              <a16:creationId xmlns:a16="http://schemas.microsoft.com/office/drawing/2014/main" id="{FCF6A190-5FFE-4309-810E-9A1F819569F8}"/>
            </a:ext>
          </a:extLst>
        </xdr:cNvPr>
        <xdr:cNvSpPr>
          <a:spLocks noChangeShapeType="1"/>
        </xdr:cNvSpPr>
      </xdr:nvSpPr>
      <xdr:spPr bwMode="auto">
        <a:xfrm flipV="1">
          <a:off x="39500175" y="21402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66</xdr:row>
      <xdr:rowOff>254453</xdr:rowOff>
    </xdr:from>
    <xdr:to>
      <xdr:col>6</xdr:col>
      <xdr:colOff>581025</xdr:colOff>
      <xdr:row>66</xdr:row>
      <xdr:rowOff>254453</xdr:rowOff>
    </xdr:to>
    <xdr:sp macro="" textlink="">
      <xdr:nvSpPr>
        <xdr:cNvPr id="16" name="Line 274">
          <a:extLst>
            <a:ext uri="{FF2B5EF4-FFF2-40B4-BE49-F238E27FC236}">
              <a16:creationId xmlns:a16="http://schemas.microsoft.com/office/drawing/2014/main" id="{1C4D5741-62DB-4FEA-B215-831170E0E44D}"/>
            </a:ext>
          </a:extLst>
        </xdr:cNvPr>
        <xdr:cNvSpPr>
          <a:spLocks noChangeShapeType="1"/>
        </xdr:cNvSpPr>
      </xdr:nvSpPr>
      <xdr:spPr bwMode="auto">
        <a:xfrm>
          <a:off x="5229225" y="21647603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67</xdr:row>
      <xdr:rowOff>0</xdr:rowOff>
    </xdr:from>
    <xdr:to>
      <xdr:col>7</xdr:col>
      <xdr:colOff>561975</xdr:colOff>
      <xdr:row>67</xdr:row>
      <xdr:rowOff>0</xdr:rowOff>
    </xdr:to>
    <xdr:sp macro="" textlink="">
      <xdr:nvSpPr>
        <xdr:cNvPr id="17" name="Line 275">
          <a:extLst>
            <a:ext uri="{FF2B5EF4-FFF2-40B4-BE49-F238E27FC236}">
              <a16:creationId xmlns:a16="http://schemas.microsoft.com/office/drawing/2014/main" id="{787A893A-F431-4DE6-858D-B188C4F1B41B}"/>
            </a:ext>
          </a:extLst>
        </xdr:cNvPr>
        <xdr:cNvSpPr>
          <a:spLocks noChangeShapeType="1"/>
        </xdr:cNvSpPr>
      </xdr:nvSpPr>
      <xdr:spPr bwMode="auto">
        <a:xfrm>
          <a:off x="6600825" y="21669375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133350</xdr:colOff>
      <xdr:row>64</xdr:row>
      <xdr:rowOff>0</xdr:rowOff>
    </xdr:from>
    <xdr:to>
      <xdr:col>23</xdr:col>
      <xdr:colOff>409575</xdr:colOff>
      <xdr:row>64</xdr:row>
      <xdr:rowOff>0</xdr:rowOff>
    </xdr:to>
    <xdr:sp macro="" textlink="">
      <xdr:nvSpPr>
        <xdr:cNvPr id="18" name="Line 321">
          <a:extLst>
            <a:ext uri="{FF2B5EF4-FFF2-40B4-BE49-F238E27FC236}">
              <a16:creationId xmlns:a16="http://schemas.microsoft.com/office/drawing/2014/main" id="{1FAEDF25-38EE-42A4-9C3D-EFCD0383FC75}"/>
            </a:ext>
          </a:extLst>
        </xdr:cNvPr>
        <xdr:cNvSpPr>
          <a:spLocks noChangeShapeType="1"/>
        </xdr:cNvSpPr>
      </xdr:nvSpPr>
      <xdr:spPr bwMode="auto">
        <a:xfrm>
          <a:off x="32423100" y="20850225"/>
          <a:ext cx="2762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65</xdr:row>
      <xdr:rowOff>0</xdr:rowOff>
    </xdr:from>
    <xdr:to>
      <xdr:col>18</xdr:col>
      <xdr:colOff>476250</xdr:colOff>
      <xdr:row>65</xdr:row>
      <xdr:rowOff>0</xdr:rowOff>
    </xdr:to>
    <xdr:sp macro="" textlink="">
      <xdr:nvSpPr>
        <xdr:cNvPr id="19" name="Line 350">
          <a:extLst>
            <a:ext uri="{FF2B5EF4-FFF2-40B4-BE49-F238E27FC236}">
              <a16:creationId xmlns:a16="http://schemas.microsoft.com/office/drawing/2014/main" id="{554AF257-925C-4E0E-BE4B-EFDEFB22B331}"/>
            </a:ext>
          </a:extLst>
        </xdr:cNvPr>
        <xdr:cNvSpPr>
          <a:spLocks noChangeShapeType="1"/>
        </xdr:cNvSpPr>
      </xdr:nvSpPr>
      <xdr:spPr bwMode="auto">
        <a:xfrm>
          <a:off x="25384125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65</xdr:row>
      <xdr:rowOff>0</xdr:rowOff>
    </xdr:from>
    <xdr:to>
      <xdr:col>20</xdr:col>
      <xdr:colOff>619125</xdr:colOff>
      <xdr:row>65</xdr:row>
      <xdr:rowOff>0</xdr:rowOff>
    </xdr:to>
    <xdr:sp macro="" textlink="">
      <xdr:nvSpPr>
        <xdr:cNvPr id="20" name="Line 351">
          <a:extLst>
            <a:ext uri="{FF2B5EF4-FFF2-40B4-BE49-F238E27FC236}">
              <a16:creationId xmlns:a16="http://schemas.microsoft.com/office/drawing/2014/main" id="{647E3C08-C2A5-45FE-8709-09E20AAC5624}"/>
            </a:ext>
          </a:extLst>
        </xdr:cNvPr>
        <xdr:cNvSpPr>
          <a:spLocks noChangeShapeType="1"/>
        </xdr:cNvSpPr>
      </xdr:nvSpPr>
      <xdr:spPr bwMode="auto">
        <a:xfrm>
          <a:off x="28327350" y="211359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65</xdr:row>
      <xdr:rowOff>0</xdr:rowOff>
    </xdr:from>
    <xdr:to>
      <xdr:col>21</xdr:col>
      <xdr:colOff>657225</xdr:colOff>
      <xdr:row>65</xdr:row>
      <xdr:rowOff>0</xdr:rowOff>
    </xdr:to>
    <xdr:sp macro="" textlink="">
      <xdr:nvSpPr>
        <xdr:cNvPr id="21" name="Line 352">
          <a:extLst>
            <a:ext uri="{FF2B5EF4-FFF2-40B4-BE49-F238E27FC236}">
              <a16:creationId xmlns:a16="http://schemas.microsoft.com/office/drawing/2014/main" id="{31095DA2-EFA9-4B3E-BE7B-8E7586ABD2D0}"/>
            </a:ext>
          </a:extLst>
        </xdr:cNvPr>
        <xdr:cNvSpPr>
          <a:spLocks noChangeShapeType="1"/>
        </xdr:cNvSpPr>
      </xdr:nvSpPr>
      <xdr:spPr bwMode="auto">
        <a:xfrm>
          <a:off x="29756100" y="211359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9525</xdr:rowOff>
    </xdr:from>
    <xdr:to>
      <xdr:col>11</xdr:col>
      <xdr:colOff>0</xdr:colOff>
      <xdr:row>65</xdr:row>
      <xdr:rowOff>9525</xdr:rowOff>
    </xdr:to>
    <xdr:sp macro="" textlink="">
      <xdr:nvSpPr>
        <xdr:cNvPr id="22" name="Line 739">
          <a:extLst>
            <a:ext uri="{FF2B5EF4-FFF2-40B4-BE49-F238E27FC236}">
              <a16:creationId xmlns:a16="http://schemas.microsoft.com/office/drawing/2014/main" id="{6FA9EE62-9E19-4D2A-913E-C64EF83709B2}"/>
            </a:ext>
          </a:extLst>
        </xdr:cNvPr>
        <xdr:cNvSpPr>
          <a:spLocks noChangeShapeType="1"/>
        </xdr:cNvSpPr>
      </xdr:nvSpPr>
      <xdr:spPr bwMode="auto">
        <a:xfrm>
          <a:off x="13201650" y="2114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3" name="Line 774">
          <a:extLst>
            <a:ext uri="{FF2B5EF4-FFF2-40B4-BE49-F238E27FC236}">
              <a16:creationId xmlns:a16="http://schemas.microsoft.com/office/drawing/2014/main" id="{1CB9D2DC-6401-426C-ABFB-F0E3217D7F8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4" name="Line 775">
          <a:extLst>
            <a:ext uri="{FF2B5EF4-FFF2-40B4-BE49-F238E27FC236}">
              <a16:creationId xmlns:a16="http://schemas.microsoft.com/office/drawing/2014/main" id="{9D365FCF-7D51-4BA8-A02A-F0EC3894B4A9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5" name="Line 776">
          <a:extLst>
            <a:ext uri="{FF2B5EF4-FFF2-40B4-BE49-F238E27FC236}">
              <a16:creationId xmlns:a16="http://schemas.microsoft.com/office/drawing/2014/main" id="{DC958D82-AF1E-4FB6-A081-B2449ACA410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6" name="Line 777">
          <a:extLst>
            <a:ext uri="{FF2B5EF4-FFF2-40B4-BE49-F238E27FC236}">
              <a16:creationId xmlns:a16="http://schemas.microsoft.com/office/drawing/2014/main" id="{13AA3F3B-35EC-4480-A22F-17516AB0E844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7" name="Line 778">
          <a:extLst>
            <a:ext uri="{FF2B5EF4-FFF2-40B4-BE49-F238E27FC236}">
              <a16:creationId xmlns:a16="http://schemas.microsoft.com/office/drawing/2014/main" id="{2DDBF446-77B6-47CE-85FF-6A6C38F40481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8" name="Line 779">
          <a:extLst>
            <a:ext uri="{FF2B5EF4-FFF2-40B4-BE49-F238E27FC236}">
              <a16:creationId xmlns:a16="http://schemas.microsoft.com/office/drawing/2014/main" id="{E95DC098-2BC3-44EE-8E09-1852116C4C1E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29" name="Line 780">
          <a:extLst>
            <a:ext uri="{FF2B5EF4-FFF2-40B4-BE49-F238E27FC236}">
              <a16:creationId xmlns:a16="http://schemas.microsoft.com/office/drawing/2014/main" id="{975258EE-CFB5-4616-AF4D-04245AE7D684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0" name="Line 781">
          <a:extLst>
            <a:ext uri="{FF2B5EF4-FFF2-40B4-BE49-F238E27FC236}">
              <a16:creationId xmlns:a16="http://schemas.microsoft.com/office/drawing/2014/main" id="{73E71FE7-922D-4DB0-B1CA-9C40F6116568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1" name="Line 782">
          <a:extLst>
            <a:ext uri="{FF2B5EF4-FFF2-40B4-BE49-F238E27FC236}">
              <a16:creationId xmlns:a16="http://schemas.microsoft.com/office/drawing/2014/main" id="{D7EAA4E4-ABB1-4BB9-A0A8-04892E56035A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2" name="Line 783">
          <a:extLst>
            <a:ext uri="{FF2B5EF4-FFF2-40B4-BE49-F238E27FC236}">
              <a16:creationId xmlns:a16="http://schemas.microsoft.com/office/drawing/2014/main" id="{DFE22A5C-84A7-4FCF-931D-3D66DFA3ACD3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3" name="Line 784">
          <a:extLst>
            <a:ext uri="{FF2B5EF4-FFF2-40B4-BE49-F238E27FC236}">
              <a16:creationId xmlns:a16="http://schemas.microsoft.com/office/drawing/2014/main" id="{DD813A25-F776-4B82-B64C-3CE5F6795528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4" name="Line 785">
          <a:extLst>
            <a:ext uri="{FF2B5EF4-FFF2-40B4-BE49-F238E27FC236}">
              <a16:creationId xmlns:a16="http://schemas.microsoft.com/office/drawing/2014/main" id="{672C5F9E-5EA6-4DB2-B486-9A199D02F033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5" name="Line 786">
          <a:extLst>
            <a:ext uri="{FF2B5EF4-FFF2-40B4-BE49-F238E27FC236}">
              <a16:creationId xmlns:a16="http://schemas.microsoft.com/office/drawing/2014/main" id="{796B35D3-AEEC-45D6-8E49-5EA1EE057002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6" name="Line 787">
          <a:extLst>
            <a:ext uri="{FF2B5EF4-FFF2-40B4-BE49-F238E27FC236}">
              <a16:creationId xmlns:a16="http://schemas.microsoft.com/office/drawing/2014/main" id="{24BE2866-C8FA-4670-A43C-220202D97A11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7" name="Line 788">
          <a:extLst>
            <a:ext uri="{FF2B5EF4-FFF2-40B4-BE49-F238E27FC236}">
              <a16:creationId xmlns:a16="http://schemas.microsoft.com/office/drawing/2014/main" id="{954E64E3-1E95-4C16-9B6A-BF241A4E9DE7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64</xdr:row>
      <xdr:rowOff>0</xdr:rowOff>
    </xdr:from>
    <xdr:to>
      <xdr:col>23</xdr:col>
      <xdr:colOff>0</xdr:colOff>
      <xdr:row>64</xdr:row>
      <xdr:rowOff>0</xdr:rowOff>
    </xdr:to>
    <xdr:sp macro="" textlink="">
      <xdr:nvSpPr>
        <xdr:cNvPr id="38" name="Line 789">
          <a:extLst>
            <a:ext uri="{FF2B5EF4-FFF2-40B4-BE49-F238E27FC236}">
              <a16:creationId xmlns:a16="http://schemas.microsoft.com/office/drawing/2014/main" id="{D424B69C-2B13-4D31-94FE-2E8E45EED3CF}"/>
            </a:ext>
          </a:extLst>
        </xdr:cNvPr>
        <xdr:cNvSpPr>
          <a:spLocks noChangeShapeType="1"/>
        </xdr:cNvSpPr>
      </xdr:nvSpPr>
      <xdr:spPr bwMode="auto">
        <a:xfrm>
          <a:off x="32289750" y="20850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67</xdr:row>
      <xdr:rowOff>9525</xdr:rowOff>
    </xdr:from>
    <xdr:to>
      <xdr:col>8</xdr:col>
      <xdr:colOff>542925</xdr:colOff>
      <xdr:row>67</xdr:row>
      <xdr:rowOff>9525</xdr:rowOff>
    </xdr:to>
    <xdr:sp macro="" textlink="">
      <xdr:nvSpPr>
        <xdr:cNvPr id="39" name="Line 1229">
          <a:extLst>
            <a:ext uri="{FF2B5EF4-FFF2-40B4-BE49-F238E27FC236}">
              <a16:creationId xmlns:a16="http://schemas.microsoft.com/office/drawing/2014/main" id="{A6AAFF49-B3C7-4C46-9940-56EB259F6D39}"/>
            </a:ext>
          </a:extLst>
        </xdr:cNvPr>
        <xdr:cNvSpPr>
          <a:spLocks noChangeShapeType="1"/>
        </xdr:cNvSpPr>
      </xdr:nvSpPr>
      <xdr:spPr bwMode="auto">
        <a:xfrm flipV="1">
          <a:off x="803910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67</xdr:row>
      <xdr:rowOff>9525</xdr:rowOff>
    </xdr:from>
    <xdr:to>
      <xdr:col>8</xdr:col>
      <xdr:colOff>609600</xdr:colOff>
      <xdr:row>67</xdr:row>
      <xdr:rowOff>9525</xdr:rowOff>
    </xdr:to>
    <xdr:sp macro="" textlink="">
      <xdr:nvSpPr>
        <xdr:cNvPr id="40" name="Line 1230">
          <a:extLst>
            <a:ext uri="{FF2B5EF4-FFF2-40B4-BE49-F238E27FC236}">
              <a16:creationId xmlns:a16="http://schemas.microsoft.com/office/drawing/2014/main" id="{A4EFB0F0-AB0A-4C56-9B09-6B329DC47802}"/>
            </a:ext>
          </a:extLst>
        </xdr:cNvPr>
        <xdr:cNvSpPr>
          <a:spLocks noChangeShapeType="1"/>
        </xdr:cNvSpPr>
      </xdr:nvSpPr>
      <xdr:spPr bwMode="auto">
        <a:xfrm flipV="1">
          <a:off x="8029575" y="216789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247650</xdr:colOff>
      <xdr:row>67</xdr:row>
      <xdr:rowOff>0</xdr:rowOff>
    </xdr:from>
    <xdr:to>
      <xdr:col>20</xdr:col>
      <xdr:colOff>619125</xdr:colOff>
      <xdr:row>67</xdr:row>
      <xdr:rowOff>0</xdr:rowOff>
    </xdr:to>
    <xdr:sp macro="" textlink="">
      <xdr:nvSpPr>
        <xdr:cNvPr id="41" name="Line 1250">
          <a:extLst>
            <a:ext uri="{FF2B5EF4-FFF2-40B4-BE49-F238E27FC236}">
              <a16:creationId xmlns:a16="http://schemas.microsoft.com/office/drawing/2014/main" id="{A697C2C3-A90B-43C7-B372-13BCE9C7C294}"/>
            </a:ext>
          </a:extLst>
        </xdr:cNvPr>
        <xdr:cNvSpPr>
          <a:spLocks noChangeShapeType="1"/>
        </xdr:cNvSpPr>
      </xdr:nvSpPr>
      <xdr:spPr bwMode="auto">
        <a:xfrm>
          <a:off x="28327350" y="21669375"/>
          <a:ext cx="371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266700</xdr:colOff>
      <xdr:row>67</xdr:row>
      <xdr:rowOff>0</xdr:rowOff>
    </xdr:from>
    <xdr:to>
      <xdr:col>21</xdr:col>
      <xdr:colOff>657225</xdr:colOff>
      <xdr:row>67</xdr:row>
      <xdr:rowOff>0</xdr:rowOff>
    </xdr:to>
    <xdr:sp macro="" textlink="">
      <xdr:nvSpPr>
        <xdr:cNvPr id="42" name="Line 1251">
          <a:extLst>
            <a:ext uri="{FF2B5EF4-FFF2-40B4-BE49-F238E27FC236}">
              <a16:creationId xmlns:a16="http://schemas.microsoft.com/office/drawing/2014/main" id="{F29708A2-0971-4E17-94DF-E25D6A514A70}"/>
            </a:ext>
          </a:extLst>
        </xdr:cNvPr>
        <xdr:cNvSpPr>
          <a:spLocks noChangeShapeType="1"/>
        </xdr:cNvSpPr>
      </xdr:nvSpPr>
      <xdr:spPr bwMode="auto">
        <a:xfrm>
          <a:off x="29756100" y="216693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152400</xdr:colOff>
      <xdr:row>65</xdr:row>
      <xdr:rowOff>9525</xdr:rowOff>
    </xdr:from>
    <xdr:to>
      <xdr:col>8</xdr:col>
      <xdr:colOff>542925</xdr:colOff>
      <xdr:row>65</xdr:row>
      <xdr:rowOff>9525</xdr:rowOff>
    </xdr:to>
    <xdr:sp macro="" textlink="">
      <xdr:nvSpPr>
        <xdr:cNvPr id="43" name="Line 1252">
          <a:extLst>
            <a:ext uri="{FF2B5EF4-FFF2-40B4-BE49-F238E27FC236}">
              <a16:creationId xmlns:a16="http://schemas.microsoft.com/office/drawing/2014/main" id="{77FB6B93-A6F1-4F91-8A39-F8EAB00D99DB}"/>
            </a:ext>
          </a:extLst>
        </xdr:cNvPr>
        <xdr:cNvSpPr>
          <a:spLocks noChangeShapeType="1"/>
        </xdr:cNvSpPr>
      </xdr:nvSpPr>
      <xdr:spPr bwMode="auto">
        <a:xfrm flipV="1">
          <a:off x="8039100" y="211455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65</xdr:row>
      <xdr:rowOff>9525</xdr:rowOff>
    </xdr:from>
    <xdr:to>
      <xdr:col>8</xdr:col>
      <xdr:colOff>609600</xdr:colOff>
      <xdr:row>65</xdr:row>
      <xdr:rowOff>9525</xdr:rowOff>
    </xdr:to>
    <xdr:sp macro="" textlink="">
      <xdr:nvSpPr>
        <xdr:cNvPr id="44" name="Line 1253">
          <a:extLst>
            <a:ext uri="{FF2B5EF4-FFF2-40B4-BE49-F238E27FC236}">
              <a16:creationId xmlns:a16="http://schemas.microsoft.com/office/drawing/2014/main" id="{761159CD-46B6-49F8-9F5C-FEEC6FEFDC6D}"/>
            </a:ext>
          </a:extLst>
        </xdr:cNvPr>
        <xdr:cNvSpPr>
          <a:spLocks noChangeShapeType="1"/>
        </xdr:cNvSpPr>
      </xdr:nvSpPr>
      <xdr:spPr bwMode="auto">
        <a:xfrm flipV="1">
          <a:off x="8029575" y="21145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152400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5" name="Line 1254">
          <a:extLst>
            <a:ext uri="{FF2B5EF4-FFF2-40B4-BE49-F238E27FC236}">
              <a16:creationId xmlns:a16="http://schemas.microsoft.com/office/drawing/2014/main" id="{2B2FECF9-40C6-407D-A7DC-E1815A085678}"/>
            </a:ext>
          </a:extLst>
        </xdr:cNvPr>
        <xdr:cNvSpPr>
          <a:spLocks noChangeShapeType="1"/>
        </xdr:cNvSpPr>
      </xdr:nvSpPr>
      <xdr:spPr bwMode="auto">
        <a:xfrm flipV="1">
          <a:off x="13354050" y="216789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6" name="Line 1255">
          <a:extLst>
            <a:ext uri="{FF2B5EF4-FFF2-40B4-BE49-F238E27FC236}">
              <a16:creationId xmlns:a16="http://schemas.microsoft.com/office/drawing/2014/main" id="{8492C337-6E60-4C6F-81A2-5670AA3681FA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67</xdr:row>
      <xdr:rowOff>9525</xdr:rowOff>
    </xdr:from>
    <xdr:to>
      <xdr:col>11</xdr:col>
      <xdr:colOff>542925</xdr:colOff>
      <xdr:row>67</xdr:row>
      <xdr:rowOff>9525</xdr:rowOff>
    </xdr:to>
    <xdr:sp macro="" textlink="">
      <xdr:nvSpPr>
        <xdr:cNvPr id="47" name="Line 1256">
          <a:extLst>
            <a:ext uri="{FF2B5EF4-FFF2-40B4-BE49-F238E27FC236}">
              <a16:creationId xmlns:a16="http://schemas.microsoft.com/office/drawing/2014/main" id="{CB468917-36FF-41D3-A9F2-D60C8BE5FEFD}"/>
            </a:ext>
          </a:extLst>
        </xdr:cNvPr>
        <xdr:cNvSpPr>
          <a:spLocks noChangeShapeType="1"/>
        </xdr:cNvSpPr>
      </xdr:nvSpPr>
      <xdr:spPr bwMode="auto">
        <a:xfrm flipV="1">
          <a:off x="13344525" y="21678900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182335</xdr:colOff>
      <xdr:row>66</xdr:row>
      <xdr:rowOff>268061</xdr:rowOff>
    </xdr:from>
    <xdr:to>
      <xdr:col>4</xdr:col>
      <xdr:colOff>572860</xdr:colOff>
      <xdr:row>66</xdr:row>
      <xdr:rowOff>268061</xdr:rowOff>
    </xdr:to>
    <xdr:sp macro="" textlink="">
      <xdr:nvSpPr>
        <xdr:cNvPr id="48" name="Line 1257">
          <a:extLst>
            <a:ext uri="{FF2B5EF4-FFF2-40B4-BE49-F238E27FC236}">
              <a16:creationId xmlns:a16="http://schemas.microsoft.com/office/drawing/2014/main" id="{828B3994-B4D0-439E-821C-5E28DB4CDECE}"/>
            </a:ext>
          </a:extLst>
        </xdr:cNvPr>
        <xdr:cNvSpPr>
          <a:spLocks noChangeShapeType="1"/>
        </xdr:cNvSpPr>
      </xdr:nvSpPr>
      <xdr:spPr bwMode="auto">
        <a:xfrm>
          <a:off x="3096985" y="21661211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123825</xdr:colOff>
      <xdr:row>68</xdr:row>
      <xdr:rowOff>48985</xdr:rowOff>
    </xdr:from>
    <xdr:to>
      <xdr:col>6</xdr:col>
      <xdr:colOff>152400</xdr:colOff>
      <xdr:row>71</xdr:row>
      <xdr:rowOff>25853</xdr:rowOff>
    </xdr:to>
    <xdr:sp macro="" textlink="">
      <xdr:nvSpPr>
        <xdr:cNvPr id="49" name="AutoShape 1404">
          <a:extLst>
            <a:ext uri="{FF2B5EF4-FFF2-40B4-BE49-F238E27FC236}">
              <a16:creationId xmlns:a16="http://schemas.microsoft.com/office/drawing/2014/main" id="{61D00A5B-490D-4D18-B4CF-DAB2C267C001}"/>
            </a:ext>
          </a:extLst>
        </xdr:cNvPr>
        <xdr:cNvSpPr>
          <a:spLocks/>
        </xdr:cNvSpPr>
      </xdr:nvSpPr>
      <xdr:spPr bwMode="auto">
        <a:xfrm>
          <a:off x="5172075" y="21985060"/>
          <a:ext cx="28575" cy="548368"/>
        </a:xfrm>
        <a:prstGeom prst="leftBrace">
          <a:avLst>
            <a:gd name="adj1" fmla="val 136111"/>
            <a:gd name="adj2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247650</xdr:colOff>
      <xdr:row>65</xdr:row>
      <xdr:rowOff>0</xdr:rowOff>
    </xdr:from>
    <xdr:to>
      <xdr:col>19</xdr:col>
      <xdr:colOff>590550</xdr:colOff>
      <xdr:row>65</xdr:row>
      <xdr:rowOff>0</xdr:rowOff>
    </xdr:to>
    <xdr:sp macro="" textlink="">
      <xdr:nvSpPr>
        <xdr:cNvPr id="50" name="Line 350">
          <a:extLst>
            <a:ext uri="{FF2B5EF4-FFF2-40B4-BE49-F238E27FC236}">
              <a16:creationId xmlns:a16="http://schemas.microsoft.com/office/drawing/2014/main" id="{FED9002F-D3D8-47C7-84EE-12C99EB7AE5B}"/>
            </a:ext>
          </a:extLst>
        </xdr:cNvPr>
        <xdr:cNvSpPr>
          <a:spLocks noChangeShapeType="1"/>
        </xdr:cNvSpPr>
      </xdr:nvSpPr>
      <xdr:spPr bwMode="auto">
        <a:xfrm>
          <a:off x="26917650" y="211359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217715</xdr:colOff>
      <xdr:row>67</xdr:row>
      <xdr:rowOff>2721</xdr:rowOff>
    </xdr:from>
    <xdr:to>
      <xdr:col>22</xdr:col>
      <xdr:colOff>608240</xdr:colOff>
      <xdr:row>67</xdr:row>
      <xdr:rowOff>2721</xdr:rowOff>
    </xdr:to>
    <xdr:sp macro="" textlink="">
      <xdr:nvSpPr>
        <xdr:cNvPr id="51" name="Line 1251">
          <a:extLst>
            <a:ext uri="{FF2B5EF4-FFF2-40B4-BE49-F238E27FC236}">
              <a16:creationId xmlns:a16="http://schemas.microsoft.com/office/drawing/2014/main" id="{F17466D2-6B7D-46B4-9299-9E45C4BAE6AC}"/>
            </a:ext>
          </a:extLst>
        </xdr:cNvPr>
        <xdr:cNvSpPr>
          <a:spLocks noChangeShapeType="1"/>
        </xdr:cNvSpPr>
      </xdr:nvSpPr>
      <xdr:spPr bwMode="auto">
        <a:xfrm>
          <a:off x="31383515" y="21672096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222250</xdr:colOff>
      <xdr:row>67</xdr:row>
      <xdr:rowOff>12700</xdr:rowOff>
    </xdr:from>
    <xdr:to>
      <xdr:col>26</xdr:col>
      <xdr:colOff>498475</xdr:colOff>
      <xdr:row>67</xdr:row>
      <xdr:rowOff>12700</xdr:rowOff>
    </xdr:to>
    <xdr:sp macro="" textlink="">
      <xdr:nvSpPr>
        <xdr:cNvPr id="52" name="Line 267">
          <a:extLst>
            <a:ext uri="{FF2B5EF4-FFF2-40B4-BE49-F238E27FC236}">
              <a16:creationId xmlns:a16="http://schemas.microsoft.com/office/drawing/2014/main" id="{B86C9EA1-F129-4D8E-BA02-78FEA8E9523F}"/>
            </a:ext>
          </a:extLst>
        </xdr:cNvPr>
        <xdr:cNvSpPr>
          <a:spLocks noChangeShapeType="1"/>
        </xdr:cNvSpPr>
      </xdr:nvSpPr>
      <xdr:spPr bwMode="auto">
        <a:xfrm flipV="1">
          <a:off x="36055300" y="216820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_510_&#20225;&#30011;&#37096;\&#12510;&#12531;&#12473;&#12522;&#12540;&#12487;&#12540;&#12479;\2026&#24180;\DATA&#65288;26&#24180;01&#26376;&#65289;.xlsx" TargetMode="External"/><Relationship Id="rId1" Type="http://schemas.openxmlformats.org/officeDocument/2006/relationships/externalLinkPath" Target="/d_510_&#20225;&#30011;&#37096;/&#12510;&#12531;&#12473;&#12522;&#12540;&#12487;&#12540;&#12479;/2026&#24180;/DATA&#65288;26&#24180;01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eda Monthly Data"/>
      <sheetName val="実績確報（Final_Figures）"/>
      <sheetName val="Sheet1"/>
      <sheetName val="コールON暦日ベース"/>
      <sheetName val="（3月分）Ueda Monthly Data"/>
      <sheetName val="（3月分）実績確報（Final_Figures）"/>
    </sheetNames>
    <sheetDataSet>
      <sheetData sheetId="0"/>
      <sheetData sheetId="1">
        <row r="14">
          <cell r="E14">
            <v>-123456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9E8E-24F3-4B1A-90AF-641C59CC5C17}">
  <sheetPr>
    <pageSetUpPr fitToPage="1"/>
  </sheetPr>
  <dimension ref="A1:AD131"/>
  <sheetViews>
    <sheetView tabSelected="1" view="pageBreakPreview" zoomScale="75" zoomScaleNormal="50" zoomScaleSheetLayoutView="75" workbookViewId="0">
      <pane xSplit="2" ySplit="7" topLeftCell="C57" activePane="bottomRight" state="frozen"/>
      <selection pane="topRight" activeCell="C1" sqref="C1"/>
      <selection pane="bottomLeft" activeCell="A8" sqref="A8"/>
      <selection pane="bottomRight" activeCell="F2" sqref="F2"/>
    </sheetView>
  </sheetViews>
  <sheetFormatPr defaultColWidth="9" defaultRowHeight="13.5" x14ac:dyDescent="0.15"/>
  <cols>
    <col min="1" max="2" width="6.125" style="1" customWidth="1"/>
    <col min="3" max="3" width="14.5" style="1" customWidth="1"/>
    <col min="4" max="4" width="11.5" style="1" customWidth="1"/>
    <col min="5" max="5" width="10.5" style="1" customWidth="1"/>
    <col min="6" max="6" width="17.5" style="1" customWidth="1"/>
    <col min="7" max="7" width="18.5" style="1" customWidth="1"/>
    <col min="8" max="8" width="18.75" style="1" customWidth="1"/>
    <col min="9" max="9" width="9.125" style="1" customWidth="1"/>
    <col min="10" max="10" width="40.625" style="1" customWidth="1"/>
    <col min="11" max="12" width="20" style="1" customWidth="1"/>
    <col min="13" max="13" width="10" style="10" customWidth="1"/>
    <col min="14" max="14" width="30.375" style="1" customWidth="1"/>
    <col min="15" max="15" width="17.125" style="1" customWidth="1"/>
    <col min="16" max="16" width="40.625" style="1" customWidth="1"/>
    <col min="17" max="18" width="20" style="1" customWidth="1"/>
    <col min="19" max="19" width="18.625" style="1" customWidth="1"/>
    <col min="20" max="21" width="18.5" style="1" customWidth="1"/>
    <col min="22" max="22" width="22" style="1" customWidth="1"/>
    <col min="23" max="23" width="14.75" style="1" customWidth="1"/>
    <col min="24" max="24" width="14.625" style="7" customWidth="1"/>
    <col min="25" max="25" width="18.25" style="219" bestFit="1" customWidth="1"/>
    <col min="26" max="26" width="13.625" style="8" customWidth="1"/>
    <col min="27" max="27" width="16.5" style="8" bestFit="1" customWidth="1"/>
    <col min="28" max="28" width="13.375" style="8" customWidth="1"/>
    <col min="29" max="29" width="18.25" style="8" customWidth="1"/>
    <col min="30" max="30" width="13.75" style="8" customWidth="1"/>
    <col min="31" max="31" width="11.625" style="1" customWidth="1"/>
    <col min="32" max="16384" width="9" style="1"/>
  </cols>
  <sheetData>
    <row r="1" spans="1:30" ht="28.5" x14ac:dyDescent="0.3">
      <c r="G1" s="2"/>
      <c r="I1" s="2"/>
      <c r="K1" s="3" t="s">
        <v>33</v>
      </c>
      <c r="L1" s="4"/>
      <c r="M1" s="5"/>
      <c r="P1" s="3"/>
      <c r="R1" s="6" t="s">
        <v>82</v>
      </c>
      <c r="AC1" s="220">
        <v>46055</v>
      </c>
      <c r="AD1" s="1"/>
    </row>
    <row r="2" spans="1:30" ht="14.25" x14ac:dyDescent="0.15">
      <c r="N2" s="11" t="s">
        <v>16</v>
      </c>
      <c r="O2" s="11"/>
      <c r="P2" s="11"/>
      <c r="Q2" s="11"/>
      <c r="R2" s="11"/>
      <c r="S2" s="11"/>
      <c r="V2" s="12"/>
      <c r="W2" s="12"/>
      <c r="X2" s="13"/>
      <c r="AB2" s="9"/>
      <c r="AC2" s="14"/>
      <c r="AD2" s="12"/>
    </row>
    <row r="3" spans="1:30" ht="3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7"/>
      <c r="O3" s="17"/>
      <c r="P3" s="17"/>
      <c r="Q3" s="17"/>
      <c r="R3" s="17"/>
      <c r="S3" s="17"/>
      <c r="T3" s="15"/>
      <c r="U3" s="15"/>
      <c r="V3" s="15"/>
      <c r="W3" s="15"/>
      <c r="X3" s="18"/>
      <c r="Y3" s="221"/>
      <c r="Z3" s="19"/>
      <c r="AA3" s="19"/>
      <c r="AB3" s="19"/>
      <c r="AC3" s="20"/>
      <c r="AD3" s="15"/>
    </row>
    <row r="4" spans="1:30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5"/>
      <c r="O4" s="15"/>
      <c r="P4" s="15"/>
      <c r="Q4" s="15"/>
      <c r="R4" s="15"/>
      <c r="S4" s="15"/>
      <c r="T4" s="15"/>
      <c r="U4" s="15"/>
      <c r="V4" s="21"/>
      <c r="W4" s="21"/>
      <c r="X4" s="18"/>
      <c r="Y4" s="222"/>
      <c r="Z4" s="20"/>
      <c r="AA4" s="20"/>
      <c r="AB4" s="20"/>
      <c r="AC4" s="14"/>
      <c r="AD4" s="15"/>
    </row>
    <row r="5" spans="1:30" ht="14.25" customHeight="1" thickBot="1" x14ac:dyDescent="0.2">
      <c r="A5" s="244"/>
      <c r="B5" s="245"/>
      <c r="C5" s="22" t="s">
        <v>38</v>
      </c>
      <c r="D5" s="22"/>
      <c r="E5" s="23"/>
      <c r="F5" s="22" t="s">
        <v>39</v>
      </c>
      <c r="G5" s="22"/>
      <c r="H5" s="23"/>
      <c r="I5" s="22" t="s">
        <v>40</v>
      </c>
      <c r="J5" s="22"/>
      <c r="K5" s="22"/>
      <c r="L5" s="23"/>
      <c r="M5" s="228" t="s">
        <v>41</v>
      </c>
      <c r="N5" s="229"/>
      <c r="O5" s="229"/>
      <c r="P5" s="229"/>
      <c r="Q5" s="229"/>
      <c r="R5" s="230"/>
      <c r="S5" s="228" t="s">
        <v>42</v>
      </c>
      <c r="T5" s="229"/>
      <c r="U5" s="229"/>
      <c r="V5" s="230"/>
      <c r="W5" s="24" t="s">
        <v>47</v>
      </c>
      <c r="X5" s="25" t="s">
        <v>44</v>
      </c>
      <c r="Y5" s="26" t="s">
        <v>75</v>
      </c>
      <c r="Z5" s="231" t="s">
        <v>65</v>
      </c>
      <c r="AA5" s="232"/>
      <c r="AB5" s="27" t="s">
        <v>0</v>
      </c>
      <c r="AC5" s="28" t="s">
        <v>2</v>
      </c>
      <c r="AD5" s="1"/>
    </row>
    <row r="6" spans="1:30" ht="14.25" customHeight="1" x14ac:dyDescent="0.15">
      <c r="A6" s="246"/>
      <c r="B6" s="247"/>
      <c r="C6" s="29" t="s">
        <v>9</v>
      </c>
      <c r="D6" s="30"/>
      <c r="E6" s="31"/>
      <c r="F6" s="32"/>
      <c r="G6" s="32"/>
      <c r="H6" s="33"/>
      <c r="I6" s="30" t="s">
        <v>25</v>
      </c>
      <c r="J6" s="34"/>
      <c r="K6" s="35"/>
      <c r="L6" s="33"/>
      <c r="M6" s="36" t="s">
        <v>25</v>
      </c>
      <c r="N6" s="37"/>
      <c r="O6" s="32"/>
      <c r="P6" s="38" t="s">
        <v>26</v>
      </c>
      <c r="Q6" s="39"/>
      <c r="R6" s="33"/>
      <c r="S6" s="36" t="s">
        <v>17</v>
      </c>
      <c r="T6" s="36" t="s">
        <v>17</v>
      </c>
      <c r="U6" s="36" t="s">
        <v>18</v>
      </c>
      <c r="V6" s="30" t="s">
        <v>19</v>
      </c>
      <c r="W6" s="40" t="s">
        <v>48</v>
      </c>
      <c r="X6" s="41" t="s">
        <v>28</v>
      </c>
      <c r="Y6" s="42" t="s">
        <v>29</v>
      </c>
      <c r="Z6" s="233" t="s">
        <v>74</v>
      </c>
      <c r="AA6" s="234" t="s">
        <v>66</v>
      </c>
      <c r="AB6" s="43" t="s">
        <v>1</v>
      </c>
      <c r="AC6" s="44" t="s">
        <v>5</v>
      </c>
      <c r="AD6" s="1"/>
    </row>
    <row r="7" spans="1:30" ht="14.25" customHeight="1" x14ac:dyDescent="0.15">
      <c r="A7" s="248"/>
      <c r="B7" s="249"/>
      <c r="C7" s="45" t="s">
        <v>3</v>
      </c>
      <c r="D7" s="46" t="s">
        <v>49</v>
      </c>
      <c r="E7" s="47" t="s">
        <v>6</v>
      </c>
      <c r="F7" s="48" t="s">
        <v>21</v>
      </c>
      <c r="G7" s="49" t="s">
        <v>22</v>
      </c>
      <c r="H7" s="50" t="s">
        <v>23</v>
      </c>
      <c r="I7" s="46" t="s">
        <v>24</v>
      </c>
      <c r="J7" s="51"/>
      <c r="K7" s="52"/>
      <c r="L7" s="47" t="s">
        <v>34</v>
      </c>
      <c r="M7" s="49" t="s">
        <v>24</v>
      </c>
      <c r="N7" s="51" t="s">
        <v>54</v>
      </c>
      <c r="O7" s="52"/>
      <c r="P7" s="51" t="s">
        <v>27</v>
      </c>
      <c r="Q7" s="52"/>
      <c r="R7" s="50" t="s">
        <v>4</v>
      </c>
      <c r="S7" s="48" t="s">
        <v>20</v>
      </c>
      <c r="T7" s="49" t="s">
        <v>8</v>
      </c>
      <c r="U7" s="49" t="s">
        <v>8</v>
      </c>
      <c r="V7" s="46" t="s">
        <v>30</v>
      </c>
      <c r="W7" s="53" t="s">
        <v>50</v>
      </c>
      <c r="X7" s="54" t="s">
        <v>53</v>
      </c>
      <c r="Y7" s="55" t="s">
        <v>43</v>
      </c>
      <c r="Z7" s="56" t="s">
        <v>72</v>
      </c>
      <c r="AA7" s="57" t="s">
        <v>73</v>
      </c>
      <c r="AB7" s="58" t="s">
        <v>67</v>
      </c>
      <c r="AC7" s="48" t="s">
        <v>68</v>
      </c>
      <c r="AD7" s="1"/>
    </row>
    <row r="8" spans="1:30" ht="27" customHeight="1" x14ac:dyDescent="0.25">
      <c r="A8" s="59"/>
      <c r="B8" s="36"/>
      <c r="C8" s="102"/>
      <c r="D8" s="103"/>
      <c r="E8" s="104"/>
      <c r="F8" s="67"/>
      <c r="G8" s="67"/>
      <c r="H8" s="105"/>
      <c r="I8" s="65"/>
      <c r="J8" s="66"/>
      <c r="K8" s="67"/>
      <c r="L8" s="106"/>
      <c r="M8" s="107"/>
      <c r="N8" s="66"/>
      <c r="O8" s="67"/>
      <c r="P8" s="66"/>
      <c r="Q8" s="67"/>
      <c r="R8" s="106"/>
      <c r="S8" s="67"/>
      <c r="T8" s="71"/>
      <c r="U8" s="101"/>
      <c r="V8" s="72"/>
      <c r="W8" s="73"/>
      <c r="X8" s="73"/>
      <c r="Y8" s="74"/>
      <c r="Z8" s="75"/>
      <c r="AA8" s="76"/>
      <c r="AB8" s="77"/>
      <c r="AC8" s="78">
        <v>156.75</v>
      </c>
      <c r="AD8" s="1"/>
    </row>
    <row r="9" spans="1:30" ht="27" customHeight="1" x14ac:dyDescent="0.25">
      <c r="A9" s="59"/>
      <c r="B9" s="36"/>
      <c r="C9" s="60"/>
      <c r="D9" s="61"/>
      <c r="E9" s="62"/>
      <c r="F9" s="63"/>
      <c r="G9" s="63"/>
      <c r="H9" s="64"/>
      <c r="I9" s="65"/>
      <c r="J9" s="66"/>
      <c r="K9" s="67"/>
      <c r="L9" s="68"/>
      <c r="M9" s="69"/>
      <c r="N9" s="66"/>
      <c r="O9" s="67"/>
      <c r="P9" s="66"/>
      <c r="Q9" s="67"/>
      <c r="R9" s="68"/>
      <c r="S9" s="70"/>
      <c r="T9" s="71"/>
      <c r="U9" s="101"/>
      <c r="V9" s="72"/>
      <c r="W9" s="73"/>
      <c r="X9" s="73"/>
      <c r="Y9" s="74"/>
      <c r="Z9" s="75"/>
      <c r="AA9" s="76"/>
      <c r="AB9" s="77"/>
      <c r="AC9" s="78"/>
      <c r="AD9" s="1"/>
    </row>
    <row r="10" spans="1:30" ht="27" customHeight="1" x14ac:dyDescent="0.25">
      <c r="A10" s="79">
        <v>5</v>
      </c>
      <c r="B10" s="49" t="s">
        <v>59</v>
      </c>
      <c r="C10" s="80">
        <v>0.72699999999999998</v>
      </c>
      <c r="D10" s="81">
        <v>0.7</v>
      </c>
      <c r="E10" s="82">
        <v>0.78</v>
      </c>
      <c r="F10" s="83">
        <v>2200</v>
      </c>
      <c r="G10" s="83">
        <v>4300</v>
      </c>
      <c r="H10" s="84">
        <f>SUM(F10:G10)</f>
        <v>6500</v>
      </c>
      <c r="I10" s="85"/>
      <c r="J10" s="86" t="s">
        <v>60</v>
      </c>
      <c r="K10" s="83">
        <v>1700</v>
      </c>
      <c r="L10" s="88">
        <f>SUM(K8:K10)</f>
        <v>1700</v>
      </c>
      <c r="M10" s="87"/>
      <c r="N10" s="86"/>
      <c r="O10" s="83"/>
      <c r="P10" s="86" t="s">
        <v>60</v>
      </c>
      <c r="Q10" s="83">
        <v>-3500</v>
      </c>
      <c r="R10" s="88">
        <f>SUM(O8:O10)+SUM(Q8:Q10)</f>
        <v>-3500</v>
      </c>
      <c r="S10" s="89">
        <v>4700</v>
      </c>
      <c r="T10" s="90">
        <v>4714400</v>
      </c>
      <c r="U10" s="91">
        <v>4313900</v>
      </c>
      <c r="V10" s="92">
        <v>4313900</v>
      </c>
      <c r="W10" s="93">
        <v>0.75</v>
      </c>
      <c r="X10" s="93">
        <v>0.65</v>
      </c>
      <c r="Y10" s="94">
        <v>1.07273</v>
      </c>
      <c r="Z10" s="95">
        <v>0.78500000000000003</v>
      </c>
      <c r="AA10" s="96">
        <v>0.80249999999999488</v>
      </c>
      <c r="AB10" s="97">
        <v>2.0819999999999999</v>
      </c>
      <c r="AC10" s="98">
        <v>157.29</v>
      </c>
      <c r="AD10" s="1"/>
    </row>
    <row r="11" spans="1:30" ht="27" customHeight="1" x14ac:dyDescent="0.25">
      <c r="A11" s="108"/>
      <c r="B11" s="36"/>
      <c r="C11" s="60"/>
      <c r="D11" s="61"/>
      <c r="E11" s="62"/>
      <c r="F11" s="63"/>
      <c r="G11" s="63"/>
      <c r="H11" s="64"/>
      <c r="I11" s="65"/>
      <c r="J11" s="66"/>
      <c r="K11" s="67"/>
      <c r="L11" s="68"/>
      <c r="M11" s="69"/>
      <c r="N11" s="66"/>
      <c r="O11" s="67"/>
      <c r="P11" s="66"/>
      <c r="Q11" s="67"/>
      <c r="R11" s="68"/>
      <c r="S11" s="109"/>
      <c r="T11" s="110"/>
      <c r="U11" s="111"/>
      <c r="V11" s="112"/>
      <c r="W11" s="99"/>
      <c r="X11" s="99"/>
      <c r="Y11" s="100"/>
      <c r="Z11" s="113"/>
      <c r="AA11" s="114"/>
      <c r="AB11" s="115"/>
      <c r="AC11" s="116">
        <v>156.22999999999999</v>
      </c>
      <c r="AD11" s="1"/>
    </row>
    <row r="12" spans="1:30" ht="27" customHeight="1" x14ac:dyDescent="0.25">
      <c r="A12" s="59"/>
      <c r="B12" s="36"/>
      <c r="C12" s="60"/>
      <c r="D12" s="61"/>
      <c r="E12" s="62"/>
      <c r="F12" s="63"/>
      <c r="G12" s="63"/>
      <c r="H12" s="64"/>
      <c r="I12" s="65"/>
      <c r="J12" s="66"/>
      <c r="K12" s="67"/>
      <c r="L12" s="68"/>
      <c r="M12" s="69"/>
      <c r="N12" s="66"/>
      <c r="O12" s="67"/>
      <c r="P12" s="66"/>
      <c r="Q12" s="67"/>
      <c r="R12" s="68"/>
      <c r="S12" s="70"/>
      <c r="T12" s="71"/>
      <c r="U12" s="101"/>
      <c r="V12" s="72"/>
      <c r="W12" s="73"/>
      <c r="X12" s="73"/>
      <c r="Y12" s="74"/>
      <c r="Z12" s="75"/>
      <c r="AA12" s="76"/>
      <c r="AB12" s="77"/>
      <c r="AC12" s="78"/>
      <c r="AD12" s="1"/>
    </row>
    <row r="13" spans="1:30" ht="27" customHeight="1" x14ac:dyDescent="0.25">
      <c r="A13" s="79">
        <v>6</v>
      </c>
      <c r="B13" s="49" t="s">
        <v>58</v>
      </c>
      <c r="C13" s="80">
        <v>0.72699999999999998</v>
      </c>
      <c r="D13" s="81">
        <v>0.7</v>
      </c>
      <c r="E13" s="82">
        <v>0.72799999999999998</v>
      </c>
      <c r="F13" s="83">
        <v>3700</v>
      </c>
      <c r="G13" s="83">
        <v>2200</v>
      </c>
      <c r="H13" s="84">
        <f>SUM(F13:G13)</f>
        <v>5900</v>
      </c>
      <c r="I13" s="85"/>
      <c r="J13" s="86" t="s">
        <v>60</v>
      </c>
      <c r="K13" s="83">
        <v>2100</v>
      </c>
      <c r="L13" s="88">
        <f>SUM(K11:K13)</f>
        <v>2100</v>
      </c>
      <c r="M13" s="87"/>
      <c r="N13" s="86"/>
      <c r="O13" s="83"/>
      <c r="P13" s="86" t="s">
        <v>60</v>
      </c>
      <c r="Q13" s="83">
        <v>-3000</v>
      </c>
      <c r="R13" s="88">
        <f>SUM(O11:O13)+SUM(Q11:Q13)</f>
        <v>-3000</v>
      </c>
      <c r="S13" s="89">
        <v>5000</v>
      </c>
      <c r="T13" s="90">
        <v>4719400</v>
      </c>
      <c r="U13" s="91">
        <v>4322500</v>
      </c>
      <c r="V13" s="92">
        <v>4322400</v>
      </c>
      <c r="W13" s="93">
        <v>0.749</v>
      </c>
      <c r="X13" s="93">
        <v>0.66</v>
      </c>
      <c r="Y13" s="94">
        <v>1.0745499999999999</v>
      </c>
      <c r="Z13" s="95">
        <v>0.8</v>
      </c>
      <c r="AA13" s="96">
        <v>0.79999999999999716</v>
      </c>
      <c r="AB13" s="97">
        <v>2.0950000000000002</v>
      </c>
      <c r="AC13" s="98">
        <v>156.80000000000001</v>
      </c>
      <c r="AD13" s="1"/>
    </row>
    <row r="14" spans="1:30" ht="27" customHeight="1" x14ac:dyDescent="0.25">
      <c r="A14" s="59"/>
      <c r="B14" s="36"/>
      <c r="C14" s="60"/>
      <c r="D14" s="61"/>
      <c r="E14" s="62"/>
      <c r="F14" s="63"/>
      <c r="G14" s="63"/>
      <c r="H14" s="64"/>
      <c r="I14" s="65"/>
      <c r="J14" s="66"/>
      <c r="K14" s="67"/>
      <c r="L14" s="68"/>
      <c r="M14" s="69"/>
      <c r="N14" s="66"/>
      <c r="O14" s="67"/>
      <c r="P14" s="66"/>
      <c r="Q14" s="67"/>
      <c r="R14" s="68"/>
      <c r="S14" s="70"/>
      <c r="T14" s="71"/>
      <c r="U14" s="101"/>
      <c r="V14" s="112"/>
      <c r="W14" s="99"/>
      <c r="X14" s="99"/>
      <c r="Y14" s="100"/>
      <c r="Z14" s="113"/>
      <c r="AA14" s="114"/>
      <c r="AB14" s="115"/>
      <c r="AC14" s="116">
        <v>156.30000000000001</v>
      </c>
      <c r="AD14" s="1"/>
    </row>
    <row r="15" spans="1:30" ht="27" customHeight="1" x14ac:dyDescent="0.25">
      <c r="A15" s="59"/>
      <c r="B15" s="36"/>
      <c r="C15" s="60"/>
      <c r="D15" s="61"/>
      <c r="E15" s="62"/>
      <c r="F15" s="63"/>
      <c r="G15" s="63"/>
      <c r="H15" s="64"/>
      <c r="I15" s="65"/>
      <c r="J15" s="66" t="s">
        <v>62</v>
      </c>
      <c r="K15" s="67">
        <v>-8000</v>
      </c>
      <c r="L15" s="68"/>
      <c r="M15" s="69"/>
      <c r="N15" s="66"/>
      <c r="O15" s="67"/>
      <c r="P15" s="66"/>
      <c r="Q15" s="67"/>
      <c r="R15" s="68"/>
      <c r="S15" s="70"/>
      <c r="T15" s="71"/>
      <c r="U15" s="101"/>
      <c r="V15" s="72"/>
      <c r="W15" s="73"/>
      <c r="X15" s="73"/>
      <c r="Y15" s="74"/>
      <c r="Z15" s="75"/>
      <c r="AA15" s="76"/>
      <c r="AB15" s="77"/>
      <c r="AC15" s="78"/>
      <c r="AD15" s="1"/>
    </row>
    <row r="16" spans="1:30" ht="27" customHeight="1" x14ac:dyDescent="0.25">
      <c r="A16" s="79">
        <v>7</v>
      </c>
      <c r="B16" s="49" t="s">
        <v>55</v>
      </c>
      <c r="C16" s="80">
        <v>0.72699999999999998</v>
      </c>
      <c r="D16" s="81">
        <v>0.7</v>
      </c>
      <c r="E16" s="82">
        <v>0.78</v>
      </c>
      <c r="F16" s="83">
        <v>2900</v>
      </c>
      <c r="G16" s="83">
        <v>-60000</v>
      </c>
      <c r="H16" s="84">
        <f>SUM(F16:G16)</f>
        <v>-57100</v>
      </c>
      <c r="I16" s="85"/>
      <c r="J16" s="86" t="s">
        <v>60</v>
      </c>
      <c r="K16" s="83">
        <v>2500</v>
      </c>
      <c r="L16" s="88">
        <f>SUM(K14:K16)</f>
        <v>-5500</v>
      </c>
      <c r="M16" s="87"/>
      <c r="N16" s="86" t="s">
        <v>62</v>
      </c>
      <c r="O16" s="83">
        <v>8000</v>
      </c>
      <c r="P16" s="86" t="s">
        <v>60</v>
      </c>
      <c r="Q16" s="83">
        <v>-3500</v>
      </c>
      <c r="R16" s="88">
        <f>SUM(O14:O16)+SUM(Q14:Q16)</f>
        <v>4500</v>
      </c>
      <c r="S16" s="89">
        <v>-58100</v>
      </c>
      <c r="T16" s="90">
        <v>4661300</v>
      </c>
      <c r="U16" s="91">
        <v>4268000</v>
      </c>
      <c r="V16" s="92">
        <v>4268000</v>
      </c>
      <c r="W16" s="93">
        <v>0.745</v>
      </c>
      <c r="X16" s="93">
        <v>0.66</v>
      </c>
      <c r="Y16" s="94">
        <v>1.0745499999999999</v>
      </c>
      <c r="Z16" s="95">
        <v>0.79100000000000004</v>
      </c>
      <c r="AA16" s="96">
        <v>0.78499999999999659</v>
      </c>
      <c r="AB16" s="97">
        <v>2.1190000000000002</v>
      </c>
      <c r="AC16" s="98">
        <v>156.80000000000001</v>
      </c>
      <c r="AD16" s="1"/>
    </row>
    <row r="17" spans="1:30" ht="27" customHeight="1" x14ac:dyDescent="0.25">
      <c r="A17" s="59"/>
      <c r="B17" s="36"/>
      <c r="C17" s="60"/>
      <c r="D17" s="61"/>
      <c r="E17" s="62"/>
      <c r="F17" s="63"/>
      <c r="G17" s="63"/>
      <c r="H17" s="64"/>
      <c r="I17" s="65"/>
      <c r="J17" s="66"/>
      <c r="K17" s="67"/>
      <c r="L17" s="68"/>
      <c r="M17" s="69"/>
      <c r="N17" s="66"/>
      <c r="O17" s="67"/>
      <c r="P17" s="66"/>
      <c r="Q17" s="67"/>
      <c r="R17" s="68"/>
      <c r="S17" s="117"/>
      <c r="T17" s="118"/>
      <c r="U17" s="119"/>
      <c r="V17" s="112"/>
      <c r="W17" s="99"/>
      <c r="X17" s="99"/>
      <c r="Y17" s="100"/>
      <c r="Z17" s="75"/>
      <c r="AA17" s="76"/>
      <c r="AB17" s="77"/>
      <c r="AC17" s="116">
        <v>156.46</v>
      </c>
      <c r="AD17" s="1"/>
    </row>
    <row r="18" spans="1:30" ht="27" customHeight="1" x14ac:dyDescent="0.25">
      <c r="A18" s="59"/>
      <c r="B18" s="36"/>
      <c r="C18" s="60"/>
      <c r="D18" s="61"/>
      <c r="E18" s="62"/>
      <c r="F18" s="63"/>
      <c r="G18" s="63"/>
      <c r="H18" s="64"/>
      <c r="I18" s="65"/>
      <c r="J18" s="66"/>
      <c r="K18" s="67"/>
      <c r="L18" s="68"/>
      <c r="M18" s="69"/>
      <c r="N18" s="66"/>
      <c r="O18" s="67"/>
      <c r="P18" s="66" t="s">
        <v>61</v>
      </c>
      <c r="Q18" s="67">
        <v>6600</v>
      </c>
      <c r="R18" s="68"/>
      <c r="S18" s="70"/>
      <c r="T18" s="118"/>
      <c r="U18" s="120"/>
      <c r="V18" s="72"/>
      <c r="W18" s="73"/>
      <c r="X18" s="73"/>
      <c r="Y18" s="74"/>
      <c r="Z18" s="75"/>
      <c r="AA18" s="76"/>
      <c r="AB18" s="77"/>
      <c r="AC18" s="78"/>
      <c r="AD18" s="1"/>
    </row>
    <row r="19" spans="1:30" ht="27" customHeight="1" x14ac:dyDescent="0.25">
      <c r="A19" s="79">
        <v>8</v>
      </c>
      <c r="B19" s="49" t="s">
        <v>56</v>
      </c>
      <c r="C19" s="80">
        <v>0.72899999999999998</v>
      </c>
      <c r="D19" s="81">
        <v>0.7</v>
      </c>
      <c r="E19" s="82">
        <v>0.77500000000000002</v>
      </c>
      <c r="F19" s="83">
        <v>2600</v>
      </c>
      <c r="G19" s="83">
        <v>9600</v>
      </c>
      <c r="H19" s="84">
        <f>SUM(F19:G19)</f>
        <v>12200</v>
      </c>
      <c r="I19" s="85"/>
      <c r="J19" s="86" t="s">
        <v>60</v>
      </c>
      <c r="K19" s="83">
        <v>3500</v>
      </c>
      <c r="L19" s="88">
        <f>SUM(K17:K19)</f>
        <v>3500</v>
      </c>
      <c r="M19" s="87"/>
      <c r="N19" s="86"/>
      <c r="O19" s="83"/>
      <c r="P19" s="86" t="s">
        <v>60</v>
      </c>
      <c r="Q19" s="83">
        <v>-2100</v>
      </c>
      <c r="R19" s="88">
        <f>SUM(O17:O19)+SUM(Q17:Q19)</f>
        <v>4500</v>
      </c>
      <c r="S19" s="89">
        <v>20200</v>
      </c>
      <c r="T19" s="90">
        <v>4681500</v>
      </c>
      <c r="U19" s="91">
        <v>4279800</v>
      </c>
      <c r="V19" s="92">
        <v>4279800</v>
      </c>
      <c r="W19" s="93">
        <v>0.74199999999999999</v>
      </c>
      <c r="X19" s="93">
        <v>0.66500000000000004</v>
      </c>
      <c r="Y19" s="94">
        <v>1.0745499999999999</v>
      </c>
      <c r="Z19" s="95">
        <v>0.79100000000000004</v>
      </c>
      <c r="AA19" s="96">
        <v>0.76749999999999829</v>
      </c>
      <c r="AB19" s="97">
        <v>2.077</v>
      </c>
      <c r="AC19" s="98">
        <v>156.94999999999999</v>
      </c>
      <c r="AD19" s="1"/>
    </row>
    <row r="20" spans="1:30" ht="27" customHeight="1" x14ac:dyDescent="0.25">
      <c r="A20" s="59"/>
      <c r="B20" s="36"/>
      <c r="C20" s="60"/>
      <c r="D20" s="61"/>
      <c r="E20" s="62"/>
      <c r="F20" s="63"/>
      <c r="G20" s="63"/>
      <c r="H20" s="64"/>
      <c r="I20" s="65"/>
      <c r="J20" s="66"/>
      <c r="K20" s="67"/>
      <c r="L20" s="68"/>
      <c r="M20" s="69"/>
      <c r="N20" s="66"/>
      <c r="O20" s="67"/>
      <c r="P20" s="66"/>
      <c r="Q20" s="67"/>
      <c r="R20" s="68"/>
      <c r="S20" s="63"/>
      <c r="T20" s="71"/>
      <c r="U20" s="119"/>
      <c r="V20" s="112"/>
      <c r="W20" s="99"/>
      <c r="X20" s="99"/>
      <c r="Y20" s="100"/>
      <c r="Z20" s="113"/>
      <c r="AA20" s="114"/>
      <c r="AB20" s="115"/>
      <c r="AC20" s="116">
        <v>156.83000000000001</v>
      </c>
      <c r="AD20" s="1"/>
    </row>
    <row r="21" spans="1:30" ht="27" customHeight="1" x14ac:dyDescent="0.25">
      <c r="A21" s="59"/>
      <c r="B21" s="36"/>
      <c r="C21" s="60"/>
      <c r="D21" s="61"/>
      <c r="E21" s="62"/>
      <c r="F21" s="63"/>
      <c r="G21" s="63"/>
      <c r="H21" s="64"/>
      <c r="I21" s="65"/>
      <c r="J21" s="66"/>
      <c r="K21" s="67"/>
      <c r="L21" s="68"/>
      <c r="M21" s="69"/>
      <c r="N21" s="66"/>
      <c r="O21" s="67"/>
      <c r="P21" s="66"/>
      <c r="Q21" s="67"/>
      <c r="R21" s="68"/>
      <c r="S21" s="63"/>
      <c r="T21" s="71"/>
      <c r="U21" s="101"/>
      <c r="V21" s="72"/>
      <c r="W21" s="73"/>
      <c r="X21" s="73"/>
      <c r="Y21" s="74"/>
      <c r="Z21" s="75"/>
      <c r="AA21" s="76"/>
      <c r="AB21" s="77"/>
      <c r="AC21" s="78"/>
      <c r="AD21" s="1"/>
    </row>
    <row r="22" spans="1:30" ht="27" customHeight="1" x14ac:dyDescent="0.25">
      <c r="A22" s="79">
        <v>9</v>
      </c>
      <c r="B22" s="49" t="s">
        <v>57</v>
      </c>
      <c r="C22" s="80">
        <v>0.72699999999999998</v>
      </c>
      <c r="D22" s="81">
        <v>0.7</v>
      </c>
      <c r="E22" s="82">
        <v>0.78</v>
      </c>
      <c r="F22" s="83">
        <v>2700</v>
      </c>
      <c r="G22" s="83">
        <v>-6500</v>
      </c>
      <c r="H22" s="84">
        <f>SUM(F22:G22)</f>
        <v>-3800</v>
      </c>
      <c r="I22" s="85"/>
      <c r="J22" s="86" t="s">
        <v>60</v>
      </c>
      <c r="K22" s="83">
        <v>2100</v>
      </c>
      <c r="L22" s="88">
        <f>SUM(K20:K22)</f>
        <v>2100</v>
      </c>
      <c r="M22" s="87"/>
      <c r="N22" s="86"/>
      <c r="O22" s="83"/>
      <c r="P22" s="86" t="s">
        <v>60</v>
      </c>
      <c r="Q22" s="83">
        <v>-5800</v>
      </c>
      <c r="R22" s="88">
        <f>SUM(O20:O22)+SUM(Q20:Q22)</f>
        <v>-5800</v>
      </c>
      <c r="S22" s="89">
        <v>-7500</v>
      </c>
      <c r="T22" s="90">
        <v>4674000</v>
      </c>
      <c r="U22" s="91">
        <v>4279300</v>
      </c>
      <c r="V22" s="92">
        <v>4279300</v>
      </c>
      <c r="W22" s="93">
        <v>0.75</v>
      </c>
      <c r="X22" s="93">
        <v>0.69</v>
      </c>
      <c r="Y22" s="94">
        <v>1.0745499999999999</v>
      </c>
      <c r="Z22" s="95">
        <v>0.79100000000000004</v>
      </c>
      <c r="AA22" s="96">
        <v>0.78499999999999659</v>
      </c>
      <c r="AB22" s="97">
        <v>2.0910000000000002</v>
      </c>
      <c r="AC22" s="98">
        <v>157.55000000000001</v>
      </c>
      <c r="AD22" s="1"/>
    </row>
    <row r="23" spans="1:30" ht="27" customHeight="1" x14ac:dyDescent="0.25">
      <c r="A23" s="59"/>
      <c r="B23" s="36"/>
      <c r="C23" s="60"/>
      <c r="D23" s="61"/>
      <c r="E23" s="62"/>
      <c r="F23" s="63"/>
      <c r="G23" s="63"/>
      <c r="H23" s="64"/>
      <c r="I23" s="65"/>
      <c r="J23" s="66"/>
      <c r="K23" s="67"/>
      <c r="L23" s="68"/>
      <c r="M23" s="69"/>
      <c r="N23" s="66"/>
      <c r="O23" s="67"/>
      <c r="P23" s="66"/>
      <c r="Q23" s="67"/>
      <c r="R23" s="68"/>
      <c r="S23" s="121"/>
      <c r="T23" s="110"/>
      <c r="U23" s="111"/>
      <c r="V23" s="112"/>
      <c r="W23" s="99"/>
      <c r="X23" s="99"/>
      <c r="Y23" s="100"/>
      <c r="Z23" s="113"/>
      <c r="AA23" s="114"/>
      <c r="AB23" s="115"/>
      <c r="AC23" s="116">
        <v>157.93</v>
      </c>
      <c r="AD23" s="1"/>
    </row>
    <row r="24" spans="1:30" ht="27" customHeight="1" x14ac:dyDescent="0.25">
      <c r="A24" s="59"/>
      <c r="B24" s="36"/>
      <c r="C24" s="60"/>
      <c r="D24" s="61"/>
      <c r="E24" s="62"/>
      <c r="F24" s="63"/>
      <c r="G24" s="63"/>
      <c r="H24" s="64"/>
      <c r="I24" s="65"/>
      <c r="J24" s="66"/>
      <c r="K24" s="67"/>
      <c r="L24" s="68"/>
      <c r="M24" s="69"/>
      <c r="N24" s="66"/>
      <c r="O24" s="67"/>
      <c r="P24" s="66"/>
      <c r="Q24" s="67"/>
      <c r="R24" s="68"/>
      <c r="S24" s="63"/>
      <c r="T24" s="71"/>
      <c r="U24" s="101"/>
      <c r="V24" s="72"/>
      <c r="W24" s="73"/>
      <c r="X24" s="73"/>
      <c r="Y24" s="74"/>
      <c r="Z24" s="75"/>
      <c r="AA24" s="76"/>
      <c r="AB24" s="77"/>
      <c r="AC24" s="78"/>
      <c r="AD24" s="1"/>
    </row>
    <row r="25" spans="1:30" ht="27" customHeight="1" x14ac:dyDescent="0.25">
      <c r="A25" s="79">
        <v>13</v>
      </c>
      <c r="B25" s="49" t="s">
        <v>58</v>
      </c>
      <c r="C25" s="80">
        <v>0.72699999999999998</v>
      </c>
      <c r="D25" s="81">
        <v>0.7</v>
      </c>
      <c r="E25" s="82">
        <v>0.78</v>
      </c>
      <c r="F25" s="83">
        <v>2100</v>
      </c>
      <c r="G25" s="83">
        <v>-21500</v>
      </c>
      <c r="H25" s="84">
        <f>SUM(F25:G25)</f>
        <v>-19400</v>
      </c>
      <c r="I25" s="85"/>
      <c r="J25" s="86" t="s">
        <v>60</v>
      </c>
      <c r="K25" s="83">
        <v>5800</v>
      </c>
      <c r="L25" s="88">
        <f>SUM(K23:K25)</f>
        <v>5800</v>
      </c>
      <c r="M25" s="87"/>
      <c r="N25" s="86"/>
      <c r="O25" s="83"/>
      <c r="P25" s="86" t="s">
        <v>60</v>
      </c>
      <c r="Q25" s="83">
        <v>-3900</v>
      </c>
      <c r="R25" s="88">
        <f>SUM(O23:O25)+SUM(Q23:Q25)</f>
        <v>-3900</v>
      </c>
      <c r="S25" s="89">
        <v>-17500</v>
      </c>
      <c r="T25" s="90">
        <v>4656500</v>
      </c>
      <c r="U25" s="91">
        <v>4267100</v>
      </c>
      <c r="V25" s="92">
        <v>4267100</v>
      </c>
      <c r="W25" s="93">
        <v>0.749</v>
      </c>
      <c r="X25" s="93">
        <v>0.7</v>
      </c>
      <c r="Y25" s="94">
        <v>1.07636</v>
      </c>
      <c r="Z25" s="95">
        <v>0.79100000000000004</v>
      </c>
      <c r="AA25" s="96">
        <v>0.78499999999999659</v>
      </c>
      <c r="AB25" s="97">
        <v>2.1560000000000001</v>
      </c>
      <c r="AC25" s="98">
        <v>158.97999999999999</v>
      </c>
      <c r="AD25" s="1"/>
    </row>
    <row r="26" spans="1:30" ht="27" customHeight="1" x14ac:dyDescent="0.25">
      <c r="A26" s="59"/>
      <c r="B26" s="36"/>
      <c r="C26" s="60"/>
      <c r="D26" s="61"/>
      <c r="E26" s="62"/>
      <c r="F26" s="63"/>
      <c r="G26" s="63"/>
      <c r="H26" s="64"/>
      <c r="I26" s="65"/>
      <c r="J26" s="66"/>
      <c r="K26" s="67"/>
      <c r="L26" s="68"/>
      <c r="M26" s="69"/>
      <c r="N26" s="66"/>
      <c r="O26" s="67"/>
      <c r="P26" s="66"/>
      <c r="Q26" s="67"/>
      <c r="R26" s="68"/>
      <c r="S26" s="63"/>
      <c r="T26" s="71"/>
      <c r="U26" s="101"/>
      <c r="V26" s="72"/>
      <c r="W26" s="73"/>
      <c r="X26" s="73"/>
      <c r="Y26" s="74"/>
      <c r="Z26" s="75"/>
      <c r="AA26" s="76"/>
      <c r="AB26" s="77"/>
      <c r="AC26" s="78">
        <v>159.09</v>
      </c>
      <c r="AD26" s="1"/>
    </row>
    <row r="27" spans="1:30" ht="27" customHeight="1" x14ac:dyDescent="0.25">
      <c r="A27" s="59"/>
      <c r="B27" s="36"/>
      <c r="C27" s="60"/>
      <c r="D27" s="61"/>
      <c r="E27" s="62"/>
      <c r="F27" s="63"/>
      <c r="G27" s="63"/>
      <c r="H27" s="64"/>
      <c r="I27" s="65"/>
      <c r="J27" s="66"/>
      <c r="K27" s="67"/>
      <c r="L27" s="68"/>
      <c r="M27" s="69"/>
      <c r="N27" s="66"/>
      <c r="O27" s="67"/>
      <c r="P27" s="66"/>
      <c r="Q27" s="67"/>
      <c r="R27" s="68"/>
      <c r="S27" s="63"/>
      <c r="T27" s="71"/>
      <c r="U27" s="101"/>
      <c r="V27" s="72"/>
      <c r="W27" s="73"/>
      <c r="X27" s="73"/>
      <c r="Y27" s="74"/>
      <c r="Z27" s="75"/>
      <c r="AA27" s="76"/>
      <c r="AB27" s="77"/>
      <c r="AC27" s="78"/>
      <c r="AD27" s="1"/>
    </row>
    <row r="28" spans="1:30" ht="27" customHeight="1" x14ac:dyDescent="0.25">
      <c r="A28" s="79">
        <v>14</v>
      </c>
      <c r="B28" s="49" t="s">
        <v>55</v>
      </c>
      <c r="C28" s="80">
        <v>0.72699999999999998</v>
      </c>
      <c r="D28" s="81">
        <v>0.7</v>
      </c>
      <c r="E28" s="82">
        <v>0.78</v>
      </c>
      <c r="F28" s="83">
        <v>3000</v>
      </c>
      <c r="G28" s="83">
        <v>-19800</v>
      </c>
      <c r="H28" s="84">
        <f>SUM(F28:G28)</f>
        <v>-16800</v>
      </c>
      <c r="I28" s="85"/>
      <c r="J28" s="86" t="s">
        <v>60</v>
      </c>
      <c r="K28" s="83">
        <v>3900</v>
      </c>
      <c r="L28" s="88">
        <f>SUM(K26:K28)</f>
        <v>3900</v>
      </c>
      <c r="M28" s="87"/>
      <c r="N28" s="86"/>
      <c r="O28" s="83"/>
      <c r="P28" s="86" t="s">
        <v>60</v>
      </c>
      <c r="Q28" s="83">
        <v>-2500</v>
      </c>
      <c r="R28" s="88">
        <f>SUM(O26:O28)+SUM(Q26:Q28)</f>
        <v>-2500</v>
      </c>
      <c r="S28" s="89">
        <v>-15400</v>
      </c>
      <c r="T28" s="90">
        <v>4641100</v>
      </c>
      <c r="U28" s="91">
        <v>4247900</v>
      </c>
      <c r="V28" s="92">
        <v>4247800</v>
      </c>
      <c r="W28" s="93">
        <v>0.75</v>
      </c>
      <c r="X28" s="93">
        <v>0.71</v>
      </c>
      <c r="Y28" s="94">
        <v>1.07636</v>
      </c>
      <c r="Z28" s="95">
        <v>0.79200000000000004</v>
      </c>
      <c r="AA28" s="96">
        <v>0.79999999999999716</v>
      </c>
      <c r="AB28" s="97">
        <v>2.1739999999999999</v>
      </c>
      <c r="AC28" s="98">
        <v>159.44999999999999</v>
      </c>
      <c r="AD28" s="1"/>
    </row>
    <row r="29" spans="1:30" ht="27" customHeight="1" x14ac:dyDescent="0.25">
      <c r="A29" s="59"/>
      <c r="B29" s="36"/>
      <c r="C29" s="60"/>
      <c r="D29" s="61"/>
      <c r="E29" s="62"/>
      <c r="F29" s="63"/>
      <c r="G29" s="63"/>
      <c r="H29" s="64"/>
      <c r="I29" s="65"/>
      <c r="J29" s="66"/>
      <c r="K29" s="67"/>
      <c r="L29" s="68"/>
      <c r="M29" s="69"/>
      <c r="N29" s="66"/>
      <c r="O29" s="67"/>
      <c r="P29" s="66"/>
      <c r="Q29" s="67"/>
      <c r="R29" s="68"/>
      <c r="S29" s="63"/>
      <c r="T29" s="71"/>
      <c r="U29" s="101"/>
      <c r="V29" s="72"/>
      <c r="W29" s="73"/>
      <c r="X29" s="73"/>
      <c r="Y29" s="74"/>
      <c r="Z29" s="75"/>
      <c r="AA29" s="76"/>
      <c r="AB29" s="77"/>
      <c r="AC29" s="78">
        <v>158.19999999999999</v>
      </c>
      <c r="AD29" s="1"/>
    </row>
    <row r="30" spans="1:30" ht="27" customHeight="1" x14ac:dyDescent="0.25">
      <c r="A30" s="59"/>
      <c r="B30" s="36"/>
      <c r="C30" s="60"/>
      <c r="D30" s="61"/>
      <c r="E30" s="62"/>
      <c r="F30" s="63"/>
      <c r="G30" s="63"/>
      <c r="H30" s="64"/>
      <c r="I30" s="65"/>
      <c r="J30" s="66"/>
      <c r="K30" s="67"/>
      <c r="L30" s="68"/>
      <c r="M30" s="69"/>
      <c r="N30" s="66"/>
      <c r="O30" s="67"/>
      <c r="P30" s="66"/>
      <c r="Q30" s="67"/>
      <c r="R30" s="68"/>
      <c r="S30" s="63"/>
      <c r="T30" s="71"/>
      <c r="U30" s="101"/>
      <c r="V30" s="72"/>
      <c r="W30" s="73"/>
      <c r="X30" s="73"/>
      <c r="Y30" s="74"/>
      <c r="Z30" s="75"/>
      <c r="AA30" s="76"/>
      <c r="AB30" s="77"/>
      <c r="AC30" s="78"/>
      <c r="AD30" s="1"/>
    </row>
    <row r="31" spans="1:30" ht="27" customHeight="1" x14ac:dyDescent="0.25">
      <c r="A31" s="79">
        <v>15</v>
      </c>
      <c r="B31" s="49" t="s">
        <v>56</v>
      </c>
      <c r="C31" s="80">
        <v>0.72699999999999998</v>
      </c>
      <c r="D31" s="81">
        <v>0.7</v>
      </c>
      <c r="E31" s="82">
        <v>0.78</v>
      </c>
      <c r="F31" s="83">
        <v>2100</v>
      </c>
      <c r="G31" s="83">
        <v>-22600</v>
      </c>
      <c r="H31" s="84">
        <f>SUM(F31:G31)</f>
        <v>-20500</v>
      </c>
      <c r="I31" s="85"/>
      <c r="J31" s="86" t="s">
        <v>60</v>
      </c>
      <c r="K31" s="83">
        <v>2500</v>
      </c>
      <c r="L31" s="88">
        <f>SUM(K29:K31)</f>
        <v>2500</v>
      </c>
      <c r="M31" s="87"/>
      <c r="N31" s="86"/>
      <c r="O31" s="83"/>
      <c r="P31" s="86" t="s">
        <v>60</v>
      </c>
      <c r="Q31" s="83">
        <v>-1700</v>
      </c>
      <c r="R31" s="88">
        <f>SUM(O29:O31)+SUM(Q29:Q31)</f>
        <v>-1700</v>
      </c>
      <c r="S31" s="89">
        <v>-19700</v>
      </c>
      <c r="T31" s="90">
        <v>4621400</v>
      </c>
      <c r="U31" s="91">
        <v>4234700</v>
      </c>
      <c r="V31" s="92">
        <v>4234700</v>
      </c>
      <c r="W31" s="93">
        <v>0.749</v>
      </c>
      <c r="X31" s="93">
        <v>0.71</v>
      </c>
      <c r="Y31" s="94">
        <v>1.07636</v>
      </c>
      <c r="Z31" s="95">
        <v>0.80700000000000005</v>
      </c>
      <c r="AA31" s="96">
        <v>0.81749999999999545</v>
      </c>
      <c r="AB31" s="97">
        <v>2.1560000000000001</v>
      </c>
      <c r="AC31" s="98">
        <v>158.72999999999999</v>
      </c>
      <c r="AD31" s="122"/>
    </row>
    <row r="32" spans="1:30" ht="27" customHeight="1" x14ac:dyDescent="0.25">
      <c r="A32" s="59"/>
      <c r="B32" s="36"/>
      <c r="C32" s="60"/>
      <c r="D32" s="61"/>
      <c r="E32" s="62"/>
      <c r="F32" s="63"/>
      <c r="G32" s="63"/>
      <c r="H32" s="64"/>
      <c r="I32" s="65"/>
      <c r="J32" s="66"/>
      <c r="K32" s="67"/>
      <c r="L32" s="68"/>
      <c r="M32" s="69"/>
      <c r="N32" s="66"/>
      <c r="O32" s="67"/>
      <c r="P32" s="66"/>
      <c r="Q32" s="67"/>
      <c r="R32" s="68"/>
      <c r="S32" s="63"/>
      <c r="T32" s="71"/>
      <c r="U32" s="101"/>
      <c r="V32" s="72"/>
      <c r="W32" s="73"/>
      <c r="X32" s="73"/>
      <c r="Y32" s="74"/>
      <c r="Z32" s="75"/>
      <c r="AA32" s="76"/>
      <c r="AB32" s="73"/>
      <c r="AC32" s="78">
        <v>157.97</v>
      </c>
      <c r="AD32" s="1"/>
    </row>
    <row r="33" spans="1:30" ht="27" customHeight="1" x14ac:dyDescent="0.25">
      <c r="A33" s="59"/>
      <c r="B33" s="36"/>
      <c r="C33" s="60"/>
      <c r="D33" s="61"/>
      <c r="E33" s="62"/>
      <c r="F33" s="63"/>
      <c r="G33" s="63"/>
      <c r="H33" s="64"/>
      <c r="I33" s="65"/>
      <c r="J33" s="66"/>
      <c r="K33" s="67"/>
      <c r="L33" s="68"/>
      <c r="M33" s="69"/>
      <c r="N33" s="66"/>
      <c r="O33" s="67"/>
      <c r="P33" s="66" t="s">
        <v>61</v>
      </c>
      <c r="Q33" s="67">
        <v>6600</v>
      </c>
      <c r="R33" s="68"/>
      <c r="S33" s="63"/>
      <c r="T33" s="71"/>
      <c r="U33" s="101"/>
      <c r="V33" s="123"/>
      <c r="W33" s="73"/>
      <c r="X33" s="73"/>
      <c r="Y33" s="74"/>
      <c r="Z33" s="75"/>
      <c r="AA33" s="76"/>
      <c r="AB33" s="77"/>
      <c r="AC33" s="78"/>
      <c r="AD33" s="1"/>
    </row>
    <row r="34" spans="1:30" ht="27" customHeight="1" x14ac:dyDescent="0.25">
      <c r="A34" s="79">
        <v>16</v>
      </c>
      <c r="B34" s="49" t="s">
        <v>57</v>
      </c>
      <c r="C34" s="80">
        <v>0.72699999999999998</v>
      </c>
      <c r="D34" s="81">
        <v>0.7</v>
      </c>
      <c r="E34" s="82">
        <v>0.72799999999999998</v>
      </c>
      <c r="F34" s="83">
        <v>2200</v>
      </c>
      <c r="G34" s="83">
        <v>6300</v>
      </c>
      <c r="H34" s="84">
        <f>SUM(F34:G34)</f>
        <v>8500</v>
      </c>
      <c r="I34" s="85"/>
      <c r="J34" s="86" t="s">
        <v>60</v>
      </c>
      <c r="K34" s="83">
        <v>1700</v>
      </c>
      <c r="L34" s="88">
        <f>SUM(K32:K34)</f>
        <v>1700</v>
      </c>
      <c r="M34" s="87"/>
      <c r="N34" s="86"/>
      <c r="O34" s="83"/>
      <c r="P34" s="86" t="s">
        <v>60</v>
      </c>
      <c r="Q34" s="83">
        <v>-2300</v>
      </c>
      <c r="R34" s="88">
        <f>SUM(O32:O34)+SUM(Q32:Q34)</f>
        <v>4300</v>
      </c>
      <c r="S34" s="89">
        <v>14500</v>
      </c>
      <c r="T34" s="90">
        <v>4635900</v>
      </c>
      <c r="U34" s="91">
        <v>4258500</v>
      </c>
      <c r="V34" s="92">
        <v>4206100</v>
      </c>
      <c r="W34" s="93">
        <v>0.75</v>
      </c>
      <c r="X34" s="93">
        <v>0.7</v>
      </c>
      <c r="Y34" s="94">
        <v>1.07636</v>
      </c>
      <c r="Z34" s="95">
        <v>0.81200000000000006</v>
      </c>
      <c r="AA34" s="96">
        <v>0.82999999999999829</v>
      </c>
      <c r="AB34" s="97">
        <v>2.1739999999999999</v>
      </c>
      <c r="AC34" s="98">
        <v>158.71</v>
      </c>
      <c r="AD34" s="122"/>
    </row>
    <row r="35" spans="1:30" ht="27" customHeight="1" x14ac:dyDescent="0.25">
      <c r="A35" s="59"/>
      <c r="B35" s="36"/>
      <c r="C35" s="60"/>
      <c r="D35" s="61"/>
      <c r="E35" s="62"/>
      <c r="F35" s="63"/>
      <c r="G35" s="63"/>
      <c r="H35" s="64"/>
      <c r="I35" s="65"/>
      <c r="J35" s="66"/>
      <c r="K35" s="67"/>
      <c r="L35" s="68"/>
      <c r="M35" s="69"/>
      <c r="N35" s="66"/>
      <c r="O35" s="67"/>
      <c r="P35" s="66"/>
      <c r="Q35" s="67"/>
      <c r="R35" s="68"/>
      <c r="S35" s="63"/>
      <c r="T35" s="71"/>
      <c r="U35" s="101"/>
      <c r="V35" s="123"/>
      <c r="W35" s="73"/>
      <c r="X35" s="73"/>
      <c r="Y35" s="74"/>
      <c r="Z35" s="75"/>
      <c r="AA35" s="76"/>
      <c r="AB35" s="77"/>
      <c r="AC35" s="78">
        <v>157.43</v>
      </c>
      <c r="AD35" s="122"/>
    </row>
    <row r="36" spans="1:30" ht="27" customHeight="1" x14ac:dyDescent="0.25">
      <c r="A36" s="59"/>
      <c r="B36" s="36"/>
      <c r="C36" s="60"/>
      <c r="D36" s="61"/>
      <c r="E36" s="62"/>
      <c r="F36" s="63"/>
      <c r="G36" s="63"/>
      <c r="H36" s="64"/>
      <c r="I36" s="65"/>
      <c r="J36" s="66" t="s">
        <v>64</v>
      </c>
      <c r="K36" s="67">
        <v>-100</v>
      </c>
      <c r="L36" s="68"/>
      <c r="M36" s="69"/>
      <c r="N36" s="66"/>
      <c r="O36" s="67"/>
      <c r="P36" s="66"/>
      <c r="Q36" s="67"/>
      <c r="R36" s="68"/>
      <c r="S36" s="63"/>
      <c r="T36" s="71"/>
      <c r="U36" s="101"/>
      <c r="V36" s="123"/>
      <c r="W36" s="73"/>
      <c r="X36" s="73"/>
      <c r="Y36" s="74"/>
      <c r="Z36" s="75"/>
      <c r="AA36" s="76"/>
      <c r="AB36" s="77"/>
      <c r="AC36" s="78"/>
      <c r="AD36" s="122"/>
    </row>
    <row r="37" spans="1:30" ht="27" customHeight="1" x14ac:dyDescent="0.25">
      <c r="A37" s="79">
        <v>19</v>
      </c>
      <c r="B37" s="49" t="s">
        <v>59</v>
      </c>
      <c r="C37" s="80">
        <v>0.72699999999999998</v>
      </c>
      <c r="D37" s="81">
        <v>0.7</v>
      </c>
      <c r="E37" s="82">
        <v>0.72799999999999998</v>
      </c>
      <c r="F37" s="83">
        <v>1400</v>
      </c>
      <c r="G37" s="83">
        <v>-12300</v>
      </c>
      <c r="H37" s="84">
        <f>SUM(F37:G37)</f>
        <v>-10900</v>
      </c>
      <c r="I37" s="85"/>
      <c r="J37" s="86" t="s">
        <v>60</v>
      </c>
      <c r="K37" s="83">
        <v>2300</v>
      </c>
      <c r="L37" s="88">
        <f>SUM(K35:K37)</f>
        <v>2200</v>
      </c>
      <c r="M37" s="87"/>
      <c r="N37" s="86"/>
      <c r="O37" s="83"/>
      <c r="P37" s="86" t="s">
        <v>60</v>
      </c>
      <c r="Q37" s="83">
        <v>-2900</v>
      </c>
      <c r="R37" s="88">
        <f>SUM(O35:O37)+SUM(Q35:Q37)</f>
        <v>-2900</v>
      </c>
      <c r="S37" s="89">
        <v>-11600</v>
      </c>
      <c r="T37" s="90">
        <v>4624300</v>
      </c>
      <c r="U37" s="91">
        <v>4247300</v>
      </c>
      <c r="V37" s="92">
        <v>4229100</v>
      </c>
      <c r="W37" s="93">
        <v>0.75</v>
      </c>
      <c r="X37" s="93">
        <v>0.69499999999999995</v>
      </c>
      <c r="Y37" s="94">
        <v>1.07636</v>
      </c>
      <c r="Z37" s="95">
        <v>0.83199999999999996</v>
      </c>
      <c r="AA37" s="96">
        <v>0.82500000000000284</v>
      </c>
      <c r="AB37" s="97">
        <v>2.2559999999999998</v>
      </c>
      <c r="AC37" s="98">
        <v>158.12</v>
      </c>
      <c r="AD37" s="122"/>
    </row>
    <row r="38" spans="1:30" ht="27" customHeight="1" x14ac:dyDescent="0.25">
      <c r="A38" s="59"/>
      <c r="B38" s="36"/>
      <c r="C38" s="60"/>
      <c r="D38" s="61"/>
      <c r="E38" s="62"/>
      <c r="F38" s="63"/>
      <c r="G38" s="63"/>
      <c r="H38" s="64"/>
      <c r="I38" s="65"/>
      <c r="J38" s="66"/>
      <c r="K38" s="67"/>
      <c r="L38" s="68"/>
      <c r="M38" s="69"/>
      <c r="N38" s="66"/>
      <c r="O38" s="67"/>
      <c r="P38" s="66"/>
      <c r="Q38" s="67"/>
      <c r="R38" s="68"/>
      <c r="S38" s="63"/>
      <c r="T38" s="71"/>
      <c r="U38" s="101"/>
      <c r="V38" s="123"/>
      <c r="W38" s="73"/>
      <c r="X38" s="73"/>
      <c r="Y38" s="74"/>
      <c r="Z38" s="75"/>
      <c r="AA38" s="76"/>
      <c r="AB38" s="77"/>
      <c r="AC38" s="78">
        <v>157.86000000000001</v>
      </c>
      <c r="AD38" s="122"/>
    </row>
    <row r="39" spans="1:30" ht="27" customHeight="1" x14ac:dyDescent="0.25">
      <c r="A39" s="59"/>
      <c r="B39" s="36"/>
      <c r="C39" s="60"/>
      <c r="D39" s="61"/>
      <c r="E39" s="62"/>
      <c r="F39" s="63"/>
      <c r="G39" s="63"/>
      <c r="H39" s="64"/>
      <c r="I39" s="65"/>
      <c r="J39" s="66" t="s">
        <v>64</v>
      </c>
      <c r="K39" s="67">
        <v>-300</v>
      </c>
      <c r="L39" s="68"/>
      <c r="M39" s="69"/>
      <c r="N39" s="66"/>
      <c r="O39" s="67"/>
      <c r="P39" s="66"/>
      <c r="Q39" s="67"/>
      <c r="R39" s="68"/>
      <c r="S39" s="63"/>
      <c r="T39" s="71"/>
      <c r="U39" s="101"/>
      <c r="V39" s="123"/>
      <c r="W39" s="73"/>
      <c r="X39" s="73"/>
      <c r="Y39" s="74"/>
      <c r="Z39" s="75"/>
      <c r="AA39" s="76"/>
      <c r="AB39" s="77"/>
      <c r="AC39" s="78"/>
      <c r="AD39" s="122"/>
    </row>
    <row r="40" spans="1:30" ht="27" customHeight="1" x14ac:dyDescent="0.25">
      <c r="A40" s="79">
        <v>20</v>
      </c>
      <c r="B40" s="49" t="s">
        <v>58</v>
      </c>
      <c r="C40" s="80">
        <v>0.72799999999999998</v>
      </c>
      <c r="D40" s="81">
        <v>0.7</v>
      </c>
      <c r="E40" s="82">
        <v>0.78</v>
      </c>
      <c r="F40" s="83">
        <v>1900</v>
      </c>
      <c r="G40" s="83">
        <v>14000</v>
      </c>
      <c r="H40" s="84">
        <f>SUM(F40:G40)</f>
        <v>15900</v>
      </c>
      <c r="I40" s="85"/>
      <c r="J40" s="86" t="s">
        <v>60</v>
      </c>
      <c r="K40" s="83">
        <v>2900</v>
      </c>
      <c r="L40" s="88">
        <f>SUM(K38:K40)</f>
        <v>2600</v>
      </c>
      <c r="M40" s="87"/>
      <c r="N40" s="86"/>
      <c r="O40" s="83"/>
      <c r="P40" s="86" t="s">
        <v>60</v>
      </c>
      <c r="Q40" s="83">
        <v>-2100</v>
      </c>
      <c r="R40" s="88">
        <f>SUM(O38:O40)+SUM(Q38:Q40)</f>
        <v>-2100</v>
      </c>
      <c r="S40" s="89">
        <v>16400</v>
      </c>
      <c r="T40" s="90">
        <v>4640700</v>
      </c>
      <c r="U40" s="91">
        <v>4254700</v>
      </c>
      <c r="V40" s="92">
        <v>4244500</v>
      </c>
      <c r="W40" s="93">
        <v>0.75</v>
      </c>
      <c r="X40" s="93">
        <v>0.69499999999999995</v>
      </c>
      <c r="Y40" s="94">
        <v>1.07091</v>
      </c>
      <c r="Z40" s="95">
        <v>0.82499999999999996</v>
      </c>
      <c r="AA40" s="96">
        <v>0.81999999999999318</v>
      </c>
      <c r="AB40" s="97">
        <v>2.3199999999999998</v>
      </c>
      <c r="AC40" s="98">
        <v>158.6</v>
      </c>
      <c r="AD40" s="122"/>
    </row>
    <row r="41" spans="1:30" ht="27" customHeight="1" x14ac:dyDescent="0.25">
      <c r="A41" s="108"/>
      <c r="B41" s="36"/>
      <c r="C41" s="60"/>
      <c r="D41" s="61"/>
      <c r="E41" s="62"/>
      <c r="F41" s="63"/>
      <c r="G41" s="63"/>
      <c r="H41" s="64"/>
      <c r="I41" s="65"/>
      <c r="J41" s="66" t="s">
        <v>62</v>
      </c>
      <c r="K41" s="67">
        <v>-8000</v>
      </c>
      <c r="L41" s="68"/>
      <c r="M41" s="69"/>
      <c r="N41" s="66"/>
      <c r="O41" s="67"/>
      <c r="P41" s="66"/>
      <c r="Q41" s="67"/>
      <c r="R41" s="68"/>
      <c r="S41" s="121"/>
      <c r="T41" s="110"/>
      <c r="U41" s="111"/>
      <c r="V41" s="124"/>
      <c r="W41" s="99"/>
      <c r="X41" s="99"/>
      <c r="Y41" s="100"/>
      <c r="Z41" s="113"/>
      <c r="AA41" s="114"/>
      <c r="AB41" s="115"/>
      <c r="AC41" s="116">
        <v>157.86000000000001</v>
      </c>
      <c r="AD41" s="122"/>
    </row>
    <row r="42" spans="1:30" ht="27" customHeight="1" x14ac:dyDescent="0.25">
      <c r="A42" s="59"/>
      <c r="B42" s="36"/>
      <c r="C42" s="60"/>
      <c r="D42" s="61"/>
      <c r="E42" s="62"/>
      <c r="F42" s="63"/>
      <c r="G42" s="63"/>
      <c r="H42" s="64"/>
      <c r="I42" s="65"/>
      <c r="J42" s="66" t="s">
        <v>64</v>
      </c>
      <c r="K42" s="67">
        <v>-100</v>
      </c>
      <c r="L42" s="68"/>
      <c r="M42" s="69"/>
      <c r="N42" s="66"/>
      <c r="O42" s="67"/>
      <c r="P42" s="66"/>
      <c r="Q42" s="67"/>
      <c r="R42" s="68"/>
      <c r="S42" s="63"/>
      <c r="T42" s="71"/>
      <c r="U42" s="101"/>
      <c r="V42" s="123"/>
      <c r="W42" s="73"/>
      <c r="X42" s="73"/>
      <c r="Y42" s="74"/>
      <c r="Z42" s="75"/>
      <c r="AA42" s="76"/>
      <c r="AB42" s="77"/>
      <c r="AC42" s="78"/>
      <c r="AD42" s="122"/>
    </row>
    <row r="43" spans="1:30" ht="27" customHeight="1" x14ac:dyDescent="0.25">
      <c r="A43" s="79">
        <v>21</v>
      </c>
      <c r="B43" s="49" t="s">
        <v>55</v>
      </c>
      <c r="C43" s="80">
        <v>0.72699999999999998</v>
      </c>
      <c r="D43" s="81">
        <v>0.7</v>
      </c>
      <c r="E43" s="82">
        <v>0.78</v>
      </c>
      <c r="F43" s="83">
        <v>700</v>
      </c>
      <c r="G43" s="83">
        <v>-14700</v>
      </c>
      <c r="H43" s="84">
        <f>SUM(F43:G43)</f>
        <v>-14000</v>
      </c>
      <c r="I43" s="85"/>
      <c r="J43" s="86" t="s">
        <v>60</v>
      </c>
      <c r="K43" s="83">
        <v>2100</v>
      </c>
      <c r="L43" s="88">
        <f>SUM(K41:K43)</f>
        <v>-6000</v>
      </c>
      <c r="M43" s="87"/>
      <c r="N43" s="86" t="s">
        <v>62</v>
      </c>
      <c r="O43" s="83">
        <v>8000</v>
      </c>
      <c r="P43" s="86" t="s">
        <v>60</v>
      </c>
      <c r="Q43" s="83">
        <v>-2800</v>
      </c>
      <c r="R43" s="88">
        <f>SUM(O41:O43)+SUM(Q41:Q43)</f>
        <v>5200</v>
      </c>
      <c r="S43" s="83">
        <v>-14800</v>
      </c>
      <c r="T43" s="90">
        <v>4625900</v>
      </c>
      <c r="U43" s="91">
        <v>4249100</v>
      </c>
      <c r="V43" s="125">
        <v>4241100</v>
      </c>
      <c r="W43" s="93">
        <v>0.75</v>
      </c>
      <c r="X43" s="93">
        <v>0.72499999999999998</v>
      </c>
      <c r="Y43" s="94">
        <v>1.07091</v>
      </c>
      <c r="Z43" s="95">
        <v>0.83399999999999996</v>
      </c>
      <c r="AA43" s="96">
        <v>0.84250000000000114</v>
      </c>
      <c r="AB43" s="97">
        <v>2.2690000000000001</v>
      </c>
      <c r="AC43" s="98">
        <v>158.26</v>
      </c>
      <c r="AD43" s="122"/>
    </row>
    <row r="44" spans="1:30" ht="27" customHeight="1" x14ac:dyDescent="0.25">
      <c r="A44" s="59"/>
      <c r="B44" s="36"/>
      <c r="C44" s="60"/>
      <c r="D44" s="61"/>
      <c r="E44" s="62"/>
      <c r="F44" s="63"/>
      <c r="G44" s="63"/>
      <c r="H44" s="64"/>
      <c r="I44" s="65"/>
      <c r="J44" s="66" t="s">
        <v>63</v>
      </c>
      <c r="K44" s="67">
        <v>-100</v>
      </c>
      <c r="L44" s="68"/>
      <c r="M44" s="69"/>
      <c r="N44" s="66"/>
      <c r="O44" s="67"/>
      <c r="P44" s="66"/>
      <c r="Q44" s="67"/>
      <c r="R44" s="68"/>
      <c r="S44" s="63"/>
      <c r="T44" s="71"/>
      <c r="U44" s="101"/>
      <c r="V44" s="123"/>
      <c r="W44" s="73"/>
      <c r="X44" s="73"/>
      <c r="Y44" s="74"/>
      <c r="Z44" s="75"/>
      <c r="AA44" s="76"/>
      <c r="AB44" s="77"/>
      <c r="AC44" s="78">
        <v>158.18</v>
      </c>
      <c r="AD44" s="122"/>
    </row>
    <row r="45" spans="1:30" ht="27" customHeight="1" x14ac:dyDescent="0.25">
      <c r="A45" s="59"/>
      <c r="B45" s="36"/>
      <c r="C45" s="60"/>
      <c r="D45" s="61"/>
      <c r="E45" s="62"/>
      <c r="F45" s="63"/>
      <c r="G45" s="63"/>
      <c r="H45" s="64"/>
      <c r="I45" s="65"/>
      <c r="J45" s="66" t="s">
        <v>64</v>
      </c>
      <c r="K45" s="67">
        <v>-200</v>
      </c>
      <c r="L45" s="68"/>
      <c r="M45" s="69"/>
      <c r="N45" s="66"/>
      <c r="O45" s="67"/>
      <c r="P45" s="66" t="s">
        <v>61</v>
      </c>
      <c r="Q45" s="67">
        <v>8000</v>
      </c>
      <c r="R45" s="68"/>
      <c r="S45" s="63"/>
      <c r="T45" s="71"/>
      <c r="U45" s="101"/>
      <c r="V45" s="123"/>
      <c r="W45" s="73"/>
      <c r="X45" s="73"/>
      <c r="Y45" s="74"/>
      <c r="Z45" s="75"/>
      <c r="AA45" s="76"/>
      <c r="AB45" s="77"/>
      <c r="AC45" s="78"/>
      <c r="AD45" s="122"/>
    </row>
    <row r="46" spans="1:30" ht="27" customHeight="1" x14ac:dyDescent="0.25">
      <c r="A46" s="79">
        <v>22</v>
      </c>
      <c r="B46" s="49" t="s">
        <v>56</v>
      </c>
      <c r="C46" s="80">
        <v>0.72699999999999998</v>
      </c>
      <c r="D46" s="81">
        <v>0.7</v>
      </c>
      <c r="E46" s="82">
        <v>0.78</v>
      </c>
      <c r="F46" s="83">
        <v>800</v>
      </c>
      <c r="G46" s="83">
        <v>2800</v>
      </c>
      <c r="H46" s="84">
        <f t="shared" ref="H46" si="0">SUM(F46:G46)</f>
        <v>3600</v>
      </c>
      <c r="I46" s="85"/>
      <c r="J46" s="86" t="s">
        <v>60</v>
      </c>
      <c r="K46" s="83">
        <v>2800</v>
      </c>
      <c r="L46" s="88">
        <f>SUM(K44:K46)</f>
        <v>2500</v>
      </c>
      <c r="M46" s="87"/>
      <c r="N46" s="86"/>
      <c r="O46" s="83"/>
      <c r="P46" s="86" t="s">
        <v>60</v>
      </c>
      <c r="Q46" s="83">
        <v>-2500</v>
      </c>
      <c r="R46" s="88">
        <f>SUM(O44:O46)+SUM(Q44:Q46)</f>
        <v>5500</v>
      </c>
      <c r="S46" s="83">
        <v>11600</v>
      </c>
      <c r="T46" s="90">
        <v>4637500</v>
      </c>
      <c r="U46" s="91">
        <v>4264000</v>
      </c>
      <c r="V46" s="125">
        <v>4255500</v>
      </c>
      <c r="W46" s="93">
        <v>0.75</v>
      </c>
      <c r="X46" s="93">
        <v>0.73499999999999999</v>
      </c>
      <c r="Y46" s="94">
        <v>1.09273</v>
      </c>
      <c r="Z46" s="95">
        <v>0.83399999999999996</v>
      </c>
      <c r="AA46" s="96">
        <v>0.83249999999999602</v>
      </c>
      <c r="AB46" s="97">
        <v>2.2280000000000002</v>
      </c>
      <c r="AC46" s="98">
        <v>158.88999999999999</v>
      </c>
      <c r="AD46" s="122"/>
    </row>
    <row r="47" spans="1:30" ht="27" customHeight="1" x14ac:dyDescent="0.25">
      <c r="A47" s="59"/>
      <c r="B47" s="36"/>
      <c r="C47" s="60"/>
      <c r="D47" s="61"/>
      <c r="E47" s="62"/>
      <c r="F47" s="63"/>
      <c r="G47" s="63"/>
      <c r="H47" s="64"/>
      <c r="I47" s="65"/>
      <c r="J47" s="66"/>
      <c r="K47" s="67"/>
      <c r="L47" s="68"/>
      <c r="M47" s="69"/>
      <c r="N47" s="66"/>
      <c r="O47" s="67"/>
      <c r="P47" s="66"/>
      <c r="Q47" s="67"/>
      <c r="R47" s="68"/>
      <c r="S47" s="63"/>
      <c r="T47" s="71"/>
      <c r="U47" s="101"/>
      <c r="V47" s="123"/>
      <c r="W47" s="73"/>
      <c r="X47" s="73"/>
      <c r="Y47" s="74"/>
      <c r="Z47" s="75"/>
      <c r="AA47" s="76"/>
      <c r="AB47" s="77"/>
      <c r="AC47" s="78">
        <v>157.37</v>
      </c>
      <c r="AD47" s="122"/>
    </row>
    <row r="48" spans="1:30" ht="27" customHeight="1" x14ac:dyDescent="0.25">
      <c r="A48" s="59"/>
      <c r="B48" s="36"/>
      <c r="C48" s="60"/>
      <c r="D48" s="61"/>
      <c r="E48" s="62"/>
      <c r="F48" s="63"/>
      <c r="G48" s="63"/>
      <c r="H48" s="64"/>
      <c r="I48" s="65"/>
      <c r="J48" s="66" t="s">
        <v>64</v>
      </c>
      <c r="K48" s="67">
        <v>-300</v>
      </c>
      <c r="L48" s="68"/>
      <c r="M48" s="69"/>
      <c r="N48" s="66"/>
      <c r="O48" s="67"/>
      <c r="P48" s="66"/>
      <c r="Q48" s="67"/>
      <c r="R48" s="68"/>
      <c r="S48" s="63"/>
      <c r="T48" s="71"/>
      <c r="U48" s="101"/>
      <c r="V48" s="123"/>
      <c r="W48" s="73"/>
      <c r="X48" s="73"/>
      <c r="Y48" s="74"/>
      <c r="Z48" s="75"/>
      <c r="AA48" s="76"/>
      <c r="AB48" s="77"/>
      <c r="AC48" s="78"/>
      <c r="AD48" s="122"/>
    </row>
    <row r="49" spans="1:30" ht="27" customHeight="1" x14ac:dyDescent="0.25">
      <c r="A49" s="79">
        <v>23</v>
      </c>
      <c r="B49" s="49" t="s">
        <v>57</v>
      </c>
      <c r="C49" s="80">
        <v>0.72699999999999998</v>
      </c>
      <c r="D49" s="81">
        <v>0.7</v>
      </c>
      <c r="E49" s="82">
        <v>0.72799999999999998</v>
      </c>
      <c r="F49" s="83">
        <v>800</v>
      </c>
      <c r="G49" s="83">
        <v>-400</v>
      </c>
      <c r="H49" s="84">
        <f t="shared" ref="H49" si="1">SUM(F49:G49)</f>
        <v>400</v>
      </c>
      <c r="I49" s="85"/>
      <c r="J49" s="86" t="s">
        <v>60</v>
      </c>
      <c r="K49" s="83">
        <v>2500</v>
      </c>
      <c r="L49" s="88">
        <f>SUM(K47:K49)</f>
        <v>2200</v>
      </c>
      <c r="M49" s="87"/>
      <c r="N49" s="86"/>
      <c r="O49" s="83"/>
      <c r="P49" s="86" t="s">
        <v>60</v>
      </c>
      <c r="Q49" s="83">
        <v>-3400</v>
      </c>
      <c r="R49" s="88">
        <f>SUM(O47:O49)+SUM(Q47:Q49)</f>
        <v>-3400</v>
      </c>
      <c r="S49" s="83">
        <v>-800</v>
      </c>
      <c r="T49" s="90">
        <v>4636700</v>
      </c>
      <c r="U49" s="91">
        <v>4269700</v>
      </c>
      <c r="V49" s="125">
        <v>4267800</v>
      </c>
      <c r="W49" s="93">
        <v>0.75</v>
      </c>
      <c r="X49" s="93">
        <v>0.745</v>
      </c>
      <c r="Y49" s="94">
        <v>1.09273</v>
      </c>
      <c r="Z49" s="95">
        <v>0.83499999999999996</v>
      </c>
      <c r="AA49" s="96">
        <v>0.84499999999999886</v>
      </c>
      <c r="AB49" s="97">
        <v>2.242</v>
      </c>
      <c r="AC49" s="98">
        <v>159.22</v>
      </c>
      <c r="AD49" s="122"/>
    </row>
    <row r="50" spans="1:30" ht="27" customHeight="1" x14ac:dyDescent="0.25">
      <c r="A50" s="59"/>
      <c r="B50" s="36"/>
      <c r="C50" s="60"/>
      <c r="D50" s="61"/>
      <c r="E50" s="62"/>
      <c r="F50" s="63"/>
      <c r="G50" s="63"/>
      <c r="H50" s="64"/>
      <c r="I50" s="65"/>
      <c r="J50" s="66"/>
      <c r="K50" s="67"/>
      <c r="L50" s="68"/>
      <c r="M50" s="69"/>
      <c r="N50" s="66"/>
      <c r="O50" s="67"/>
      <c r="P50" s="66"/>
      <c r="Q50" s="67"/>
      <c r="R50" s="68"/>
      <c r="S50" s="63"/>
      <c r="T50" s="71"/>
      <c r="U50" s="101"/>
      <c r="V50" s="123"/>
      <c r="W50" s="73"/>
      <c r="X50" s="73"/>
      <c r="Y50" s="74"/>
      <c r="Z50" s="75"/>
      <c r="AA50" s="76"/>
      <c r="AB50" s="77"/>
      <c r="AC50" s="78">
        <v>153.82</v>
      </c>
      <c r="AD50" s="122"/>
    </row>
    <row r="51" spans="1:30" ht="27" customHeight="1" x14ac:dyDescent="0.25">
      <c r="A51" s="59"/>
      <c r="B51" s="36"/>
      <c r="C51" s="60"/>
      <c r="D51" s="61"/>
      <c r="E51" s="62"/>
      <c r="F51" s="63"/>
      <c r="G51" s="63"/>
      <c r="H51" s="64"/>
      <c r="I51" s="65"/>
      <c r="J51" s="66"/>
      <c r="K51" s="67"/>
      <c r="L51" s="68"/>
      <c r="M51" s="69"/>
      <c r="N51" s="66"/>
      <c r="O51" s="67"/>
      <c r="P51" s="66"/>
      <c r="Q51" s="67"/>
      <c r="R51" s="68"/>
      <c r="S51" s="63"/>
      <c r="T51" s="71"/>
      <c r="U51" s="101"/>
      <c r="V51" s="123"/>
      <c r="W51" s="73"/>
      <c r="X51" s="73"/>
      <c r="Y51" s="74"/>
      <c r="Z51" s="75"/>
      <c r="AA51" s="76"/>
      <c r="AB51" s="77"/>
      <c r="AC51" s="78"/>
      <c r="AD51" s="122"/>
    </row>
    <row r="52" spans="1:30" ht="27" customHeight="1" x14ac:dyDescent="0.25">
      <c r="A52" s="79">
        <v>26</v>
      </c>
      <c r="B52" s="49" t="s">
        <v>59</v>
      </c>
      <c r="C52" s="80">
        <v>0.72799999999999998</v>
      </c>
      <c r="D52" s="81">
        <v>0.7</v>
      </c>
      <c r="E52" s="82">
        <v>0.76800000000000002</v>
      </c>
      <c r="F52" s="83">
        <v>600</v>
      </c>
      <c r="G52" s="83">
        <v>5100</v>
      </c>
      <c r="H52" s="84">
        <f t="shared" ref="H52" si="2">SUM(F52:G52)</f>
        <v>5700</v>
      </c>
      <c r="I52" s="85"/>
      <c r="J52" s="86" t="s">
        <v>60</v>
      </c>
      <c r="K52" s="83">
        <v>3400</v>
      </c>
      <c r="L52" s="88">
        <f>SUM(K50:K52)</f>
        <v>3400</v>
      </c>
      <c r="M52" s="87"/>
      <c r="N52" s="86"/>
      <c r="O52" s="83"/>
      <c r="P52" s="86" t="s">
        <v>60</v>
      </c>
      <c r="Q52" s="83">
        <v>-4300</v>
      </c>
      <c r="R52" s="88">
        <f>SUM(O50:O52)+SUM(Q50:Q52)</f>
        <v>-4300</v>
      </c>
      <c r="S52" s="83">
        <v>4800</v>
      </c>
      <c r="T52" s="90">
        <v>4641500</v>
      </c>
      <c r="U52" s="91">
        <v>4276100</v>
      </c>
      <c r="V52" s="125">
        <v>4273900</v>
      </c>
      <c r="W52" s="93">
        <v>0.75</v>
      </c>
      <c r="X52" s="93">
        <v>0.75</v>
      </c>
      <c r="Y52" s="94">
        <v>1.10273</v>
      </c>
      <c r="Z52" s="95">
        <v>0.83499999999999996</v>
      </c>
      <c r="AA52" s="96">
        <v>0.875</v>
      </c>
      <c r="AB52" s="97">
        <v>2.2240000000000002</v>
      </c>
      <c r="AC52" s="98">
        <v>155.33000000000001</v>
      </c>
      <c r="AD52" s="122"/>
    </row>
    <row r="53" spans="1:30" ht="27" customHeight="1" x14ac:dyDescent="0.25">
      <c r="A53" s="59"/>
      <c r="B53" s="36"/>
      <c r="C53" s="60"/>
      <c r="D53" s="61"/>
      <c r="E53" s="62"/>
      <c r="F53" s="63"/>
      <c r="G53" s="63"/>
      <c r="H53" s="64"/>
      <c r="I53" s="65"/>
      <c r="J53" s="66" t="s">
        <v>63</v>
      </c>
      <c r="K53" s="67">
        <v>-100</v>
      </c>
      <c r="L53" s="68"/>
      <c r="M53" s="69"/>
      <c r="N53" s="66"/>
      <c r="O53" s="67"/>
      <c r="P53" s="66"/>
      <c r="Q53" s="67"/>
      <c r="R53" s="68"/>
      <c r="S53" s="63"/>
      <c r="T53" s="71"/>
      <c r="U53" s="101"/>
      <c r="V53" s="123"/>
      <c r="W53" s="73"/>
      <c r="X53" s="73"/>
      <c r="Y53" s="74"/>
      <c r="Z53" s="75"/>
      <c r="AA53" s="76"/>
      <c r="AB53" s="77"/>
      <c r="AC53" s="78">
        <v>154.1</v>
      </c>
      <c r="AD53" s="122"/>
    </row>
    <row r="54" spans="1:30" ht="27" customHeight="1" x14ac:dyDescent="0.25">
      <c r="A54" s="59"/>
      <c r="B54" s="36"/>
      <c r="C54" s="60"/>
      <c r="D54" s="61"/>
      <c r="E54" s="62"/>
      <c r="F54" s="63"/>
      <c r="G54" s="63"/>
      <c r="H54" s="64"/>
      <c r="I54" s="65"/>
      <c r="J54" s="66" t="s">
        <v>64</v>
      </c>
      <c r="K54" s="67">
        <v>-200</v>
      </c>
      <c r="L54" s="68"/>
      <c r="M54" s="69"/>
      <c r="N54" s="66"/>
      <c r="O54" s="67"/>
      <c r="P54" s="66"/>
      <c r="Q54" s="67"/>
      <c r="R54" s="68"/>
      <c r="S54" s="63"/>
      <c r="T54" s="71"/>
      <c r="U54" s="101"/>
      <c r="V54" s="123"/>
      <c r="W54" s="73"/>
      <c r="X54" s="73"/>
      <c r="Y54" s="74"/>
      <c r="Z54" s="75"/>
      <c r="AA54" s="76"/>
      <c r="AB54" s="77"/>
      <c r="AC54" s="78"/>
      <c r="AD54" s="122"/>
    </row>
    <row r="55" spans="1:30" ht="27" customHeight="1" x14ac:dyDescent="0.25">
      <c r="A55" s="79">
        <v>27</v>
      </c>
      <c r="B55" s="49" t="s">
        <v>58</v>
      </c>
      <c r="C55" s="80">
        <v>0.73599999999999999</v>
      </c>
      <c r="D55" s="81">
        <v>0.7</v>
      </c>
      <c r="E55" s="82">
        <v>0.8</v>
      </c>
      <c r="F55" s="83">
        <v>800</v>
      </c>
      <c r="G55" s="83">
        <v>-6700</v>
      </c>
      <c r="H55" s="84">
        <f t="shared" ref="H55" si="3">SUM(F55:G55)</f>
        <v>-5900</v>
      </c>
      <c r="I55" s="85"/>
      <c r="J55" s="86" t="s">
        <v>60</v>
      </c>
      <c r="K55" s="83">
        <v>4300</v>
      </c>
      <c r="L55" s="88">
        <f>SUM(K53:K55)</f>
        <v>4000</v>
      </c>
      <c r="M55" s="87"/>
      <c r="N55" s="86"/>
      <c r="O55" s="83"/>
      <c r="P55" s="86" t="s">
        <v>60</v>
      </c>
      <c r="Q55" s="83">
        <v>-3200</v>
      </c>
      <c r="R55" s="88">
        <f>SUM(O53:O55)+SUM(Q53:Q55)</f>
        <v>-3200</v>
      </c>
      <c r="S55" s="83">
        <v>-5100</v>
      </c>
      <c r="T55" s="90">
        <v>4636400</v>
      </c>
      <c r="U55" s="91">
        <v>4267700</v>
      </c>
      <c r="V55" s="125">
        <v>4265800</v>
      </c>
      <c r="W55" s="93">
        <v>0.75</v>
      </c>
      <c r="X55" s="93">
        <v>0.745</v>
      </c>
      <c r="Y55" s="94">
        <v>1.10273</v>
      </c>
      <c r="Z55" s="95">
        <v>0.83499999999999996</v>
      </c>
      <c r="AA55" s="96">
        <v>0.85750000000000171</v>
      </c>
      <c r="AB55" s="97">
        <v>2.2679999999999998</v>
      </c>
      <c r="AC55" s="98">
        <v>154.76</v>
      </c>
      <c r="AD55" s="122"/>
    </row>
    <row r="56" spans="1:30" ht="27" customHeight="1" x14ac:dyDescent="0.25">
      <c r="A56" s="59"/>
      <c r="B56" s="36"/>
      <c r="C56" s="60"/>
      <c r="D56" s="61"/>
      <c r="E56" s="62"/>
      <c r="F56" s="63"/>
      <c r="G56" s="63"/>
      <c r="H56" s="64"/>
      <c r="I56" s="65"/>
      <c r="J56" s="66"/>
      <c r="K56" s="67"/>
      <c r="L56" s="68"/>
      <c r="M56" s="69"/>
      <c r="N56" s="66"/>
      <c r="O56" s="67"/>
      <c r="P56" s="66"/>
      <c r="Q56" s="67"/>
      <c r="R56" s="68"/>
      <c r="S56" s="63"/>
      <c r="T56" s="71"/>
      <c r="U56" s="101"/>
      <c r="V56" s="123"/>
      <c r="W56" s="73"/>
      <c r="X56" s="73"/>
      <c r="Y56" s="74"/>
      <c r="Z56" s="75"/>
      <c r="AA56" s="76"/>
      <c r="AB56" s="77"/>
      <c r="AC56" s="78">
        <v>152.25</v>
      </c>
      <c r="AD56" s="122"/>
    </row>
    <row r="57" spans="1:30" ht="27" customHeight="1" x14ac:dyDescent="0.25">
      <c r="A57" s="59"/>
      <c r="B57" s="36"/>
      <c r="C57" s="60"/>
      <c r="D57" s="61"/>
      <c r="E57" s="62"/>
      <c r="F57" s="63"/>
      <c r="G57" s="63"/>
      <c r="H57" s="64"/>
      <c r="I57" s="65"/>
      <c r="J57" s="66"/>
      <c r="K57" s="67"/>
      <c r="L57" s="68"/>
      <c r="M57" s="69"/>
      <c r="N57" s="66"/>
      <c r="O57" s="67"/>
      <c r="P57" s="66"/>
      <c r="Q57" s="67"/>
      <c r="R57" s="68"/>
      <c r="S57" s="63"/>
      <c r="T57" s="71"/>
      <c r="U57" s="101"/>
      <c r="V57" s="123"/>
      <c r="W57" s="73"/>
      <c r="X57" s="73"/>
      <c r="Y57" s="74"/>
      <c r="Z57" s="75"/>
      <c r="AA57" s="76"/>
      <c r="AB57" s="77"/>
      <c r="AC57" s="78"/>
      <c r="AD57" s="122"/>
    </row>
    <row r="58" spans="1:30" ht="27" customHeight="1" x14ac:dyDescent="0.25">
      <c r="A58" s="79">
        <v>28</v>
      </c>
      <c r="B58" s="49" t="s">
        <v>55</v>
      </c>
      <c r="C58" s="80">
        <v>0.72699999999999998</v>
      </c>
      <c r="D58" s="81">
        <v>0.7</v>
      </c>
      <c r="E58" s="82">
        <v>0.77500000000000002</v>
      </c>
      <c r="F58" s="83">
        <v>1000</v>
      </c>
      <c r="G58" s="83">
        <v>1800</v>
      </c>
      <c r="H58" s="84">
        <f t="shared" ref="H58" si="4">SUM(F58:G58)</f>
        <v>2800</v>
      </c>
      <c r="I58" s="85"/>
      <c r="J58" s="86" t="s">
        <v>60</v>
      </c>
      <c r="K58" s="83">
        <v>3200</v>
      </c>
      <c r="L58" s="88">
        <f>SUM(K56:K58)</f>
        <v>3200</v>
      </c>
      <c r="M58" s="87"/>
      <c r="N58" s="86"/>
      <c r="O58" s="83"/>
      <c r="P58" s="86" t="s">
        <v>60</v>
      </c>
      <c r="Q58" s="83">
        <v>-3600</v>
      </c>
      <c r="R58" s="88">
        <f>SUM(O56:O58)+SUM(Q56:Q58)</f>
        <v>-3600</v>
      </c>
      <c r="S58" s="83">
        <v>2400</v>
      </c>
      <c r="T58" s="90">
        <v>4638800</v>
      </c>
      <c r="U58" s="91">
        <v>4266000</v>
      </c>
      <c r="V58" s="125">
        <v>4264900</v>
      </c>
      <c r="W58" s="93">
        <v>0.746</v>
      </c>
      <c r="X58" s="93">
        <v>0.745</v>
      </c>
      <c r="Y58" s="94">
        <v>1.1145499999999999</v>
      </c>
      <c r="Z58" s="95">
        <v>0.83499999999999996</v>
      </c>
      <c r="AA58" s="96">
        <v>0.83499999999999375</v>
      </c>
      <c r="AB58" s="97">
        <v>2.2240000000000002</v>
      </c>
      <c r="AC58" s="98">
        <v>153.06</v>
      </c>
      <c r="AD58" s="122"/>
    </row>
    <row r="59" spans="1:30" ht="27" customHeight="1" x14ac:dyDescent="0.25">
      <c r="A59" s="59"/>
      <c r="B59" s="36"/>
      <c r="C59" s="60"/>
      <c r="D59" s="61"/>
      <c r="E59" s="62"/>
      <c r="F59" s="63"/>
      <c r="G59" s="63"/>
      <c r="H59" s="64"/>
      <c r="I59" s="65"/>
      <c r="J59" s="66"/>
      <c r="K59" s="67"/>
      <c r="L59" s="68"/>
      <c r="M59" s="69"/>
      <c r="N59" s="66"/>
      <c r="O59" s="67"/>
      <c r="P59" s="66"/>
      <c r="Q59" s="67"/>
      <c r="R59" s="68"/>
      <c r="S59" s="63"/>
      <c r="T59" s="71"/>
      <c r="U59" s="101"/>
      <c r="V59" s="123"/>
      <c r="W59" s="73"/>
      <c r="X59" s="73"/>
      <c r="Y59" s="74"/>
      <c r="Z59" s="75"/>
      <c r="AA59" s="76"/>
      <c r="AB59" s="77"/>
      <c r="AC59" s="78">
        <v>152.78</v>
      </c>
      <c r="AD59" s="122"/>
    </row>
    <row r="60" spans="1:30" ht="27" customHeight="1" x14ac:dyDescent="0.25">
      <c r="A60" s="59"/>
      <c r="B60" s="36"/>
      <c r="C60" s="60"/>
      <c r="D60" s="61"/>
      <c r="E60" s="62"/>
      <c r="F60" s="63"/>
      <c r="G60" s="63"/>
      <c r="H60" s="64"/>
      <c r="I60" s="65"/>
      <c r="J60" s="66" t="s">
        <v>64</v>
      </c>
      <c r="K60" s="67">
        <v>-200</v>
      </c>
      <c r="L60" s="68"/>
      <c r="M60" s="69"/>
      <c r="N60" s="66"/>
      <c r="O60" s="67"/>
      <c r="P60" s="66"/>
      <c r="Q60" s="67"/>
      <c r="R60" s="68"/>
      <c r="S60" s="63"/>
      <c r="T60" s="71"/>
      <c r="U60" s="101"/>
      <c r="V60" s="123"/>
      <c r="W60" s="73"/>
      <c r="X60" s="73"/>
      <c r="Y60" s="74"/>
      <c r="Z60" s="75"/>
      <c r="AA60" s="76"/>
      <c r="AB60" s="77"/>
      <c r="AC60" s="78"/>
      <c r="AD60" s="122"/>
    </row>
    <row r="61" spans="1:30" ht="27" customHeight="1" x14ac:dyDescent="0.25">
      <c r="A61" s="79">
        <v>29</v>
      </c>
      <c r="B61" s="49" t="s">
        <v>56</v>
      </c>
      <c r="C61" s="80">
        <v>0.72699999999999998</v>
      </c>
      <c r="D61" s="81">
        <v>0.7</v>
      </c>
      <c r="E61" s="82">
        <v>0.78</v>
      </c>
      <c r="F61" s="83">
        <v>100</v>
      </c>
      <c r="G61" s="83">
        <v>400</v>
      </c>
      <c r="H61" s="84">
        <f t="shared" ref="H61" si="5">SUM(F61:G61)</f>
        <v>500</v>
      </c>
      <c r="I61" s="85"/>
      <c r="J61" s="86" t="s">
        <v>60</v>
      </c>
      <c r="K61" s="83">
        <v>3600</v>
      </c>
      <c r="L61" s="88">
        <f>SUM(K59:K61)</f>
        <v>3400</v>
      </c>
      <c r="M61" s="87"/>
      <c r="N61" s="86"/>
      <c r="O61" s="83"/>
      <c r="P61" s="86" t="s">
        <v>60</v>
      </c>
      <c r="Q61" s="83">
        <v>-3900</v>
      </c>
      <c r="R61" s="88">
        <f>SUM(O59:O61)+SUM(Q59:Q61)</f>
        <v>-3900</v>
      </c>
      <c r="S61" s="83">
        <v>0</v>
      </c>
      <c r="T61" s="90">
        <v>4638800</v>
      </c>
      <c r="U61" s="91">
        <v>4269200</v>
      </c>
      <c r="V61" s="125">
        <v>4267800</v>
      </c>
      <c r="W61" s="93">
        <v>0.74099999999999999</v>
      </c>
      <c r="X61" s="93">
        <v>0.745</v>
      </c>
      <c r="Y61" s="94">
        <v>1.11636</v>
      </c>
      <c r="Z61" s="95">
        <v>0.84</v>
      </c>
      <c r="AA61" s="96">
        <v>0.84000000000000341</v>
      </c>
      <c r="AB61" s="97">
        <v>2.238</v>
      </c>
      <c r="AC61" s="98">
        <v>153.44</v>
      </c>
      <c r="AD61" s="122"/>
    </row>
    <row r="62" spans="1:30" ht="27" customHeight="1" x14ac:dyDescent="0.25">
      <c r="A62" s="59"/>
      <c r="B62" s="36"/>
      <c r="C62" s="60"/>
      <c r="D62" s="61"/>
      <c r="E62" s="62"/>
      <c r="F62" s="63"/>
      <c r="G62" s="63"/>
      <c r="H62" s="64"/>
      <c r="I62" s="65"/>
      <c r="J62" s="66"/>
      <c r="K62" s="67"/>
      <c r="L62" s="68"/>
      <c r="M62" s="69"/>
      <c r="N62" s="66"/>
      <c r="O62" s="67"/>
      <c r="P62" s="66" t="s">
        <v>61</v>
      </c>
      <c r="Q62" s="67">
        <v>6100</v>
      </c>
      <c r="R62" s="68"/>
      <c r="S62" s="63"/>
      <c r="T62" s="71"/>
      <c r="U62" s="101"/>
      <c r="V62" s="123"/>
      <c r="W62" s="73"/>
      <c r="X62" s="73"/>
      <c r="Y62" s="74"/>
      <c r="Z62" s="75"/>
      <c r="AA62" s="76"/>
      <c r="AB62" s="77"/>
      <c r="AC62" s="78">
        <v>152.88</v>
      </c>
      <c r="AD62" s="122"/>
    </row>
    <row r="63" spans="1:30" ht="27" customHeight="1" x14ac:dyDescent="0.25">
      <c r="A63" s="59"/>
      <c r="B63" s="36"/>
      <c r="C63" s="60"/>
      <c r="D63" s="61"/>
      <c r="E63" s="62"/>
      <c r="F63" s="63"/>
      <c r="G63" s="63"/>
      <c r="H63" s="64"/>
      <c r="I63" s="65"/>
      <c r="J63" s="66" t="s">
        <v>60</v>
      </c>
      <c r="K63" s="67">
        <v>3900</v>
      </c>
      <c r="L63" s="68"/>
      <c r="M63" s="69"/>
      <c r="N63" s="66"/>
      <c r="O63" s="67"/>
      <c r="P63" s="66" t="s">
        <v>60</v>
      </c>
      <c r="Q63" s="67">
        <v>-2500</v>
      </c>
      <c r="R63" s="68"/>
      <c r="S63" s="63"/>
      <c r="T63" s="71"/>
      <c r="U63" s="101"/>
      <c r="V63" s="123"/>
      <c r="W63" s="73"/>
      <c r="X63" s="73"/>
      <c r="Y63" s="74"/>
      <c r="Z63" s="75"/>
      <c r="AA63" s="76"/>
      <c r="AB63" s="77"/>
      <c r="AC63" s="78"/>
      <c r="AD63" s="122"/>
    </row>
    <row r="64" spans="1:30" ht="27" customHeight="1" thickBot="1" x14ac:dyDescent="0.3">
      <c r="A64" s="79">
        <v>30</v>
      </c>
      <c r="B64" s="49" t="s">
        <v>57</v>
      </c>
      <c r="C64" s="80">
        <v>0.72699999999999998</v>
      </c>
      <c r="D64" s="81">
        <v>0.7</v>
      </c>
      <c r="E64" s="82">
        <v>0.73</v>
      </c>
      <c r="F64" s="83">
        <v>800</v>
      </c>
      <c r="G64" s="83">
        <v>-5500</v>
      </c>
      <c r="H64" s="84">
        <f t="shared" ref="H64" si="6">SUM(F64:G64)</f>
        <v>-4700</v>
      </c>
      <c r="I64" s="85"/>
      <c r="J64" s="86" t="s">
        <v>76</v>
      </c>
      <c r="K64" s="83">
        <v>-69700</v>
      </c>
      <c r="L64" s="88">
        <f>SUM(K62:K64)</f>
        <v>-65800</v>
      </c>
      <c r="M64" s="87"/>
      <c r="N64" s="86"/>
      <c r="O64" s="83"/>
      <c r="P64" s="86" t="s">
        <v>76</v>
      </c>
      <c r="Q64" s="83">
        <v>109600</v>
      </c>
      <c r="R64" s="88">
        <f>SUM(O62:O64)+SUM(Q62:Q64)</f>
        <v>113200</v>
      </c>
      <c r="S64" s="83">
        <v>42700</v>
      </c>
      <c r="T64" s="90">
        <v>4681500</v>
      </c>
      <c r="U64" s="91">
        <v>4298400</v>
      </c>
      <c r="V64" s="125">
        <v>4297400</v>
      </c>
      <c r="W64" s="93">
        <v>0.75</v>
      </c>
      <c r="X64" s="93">
        <v>0.73</v>
      </c>
      <c r="Y64" s="94">
        <v>1.11636</v>
      </c>
      <c r="Z64" s="95">
        <v>0.84</v>
      </c>
      <c r="AA64" s="96">
        <v>0.83499999999999375</v>
      </c>
      <c r="AB64" s="97">
        <v>2.2320000000000002</v>
      </c>
      <c r="AC64" s="98">
        <v>154.1</v>
      </c>
      <c r="AD64" s="122"/>
    </row>
    <row r="65" spans="1:30" ht="22.5" customHeight="1" x14ac:dyDescent="0.2">
      <c r="A65" s="126" t="s">
        <v>35</v>
      </c>
      <c r="B65" s="127"/>
      <c r="C65" s="128"/>
      <c r="D65" s="128"/>
      <c r="E65" s="129"/>
      <c r="F65" s="130"/>
      <c r="G65" s="131"/>
      <c r="H65" s="131"/>
      <c r="I65" s="132"/>
      <c r="J65" s="133" t="s">
        <v>10</v>
      </c>
      <c r="K65" s="134"/>
      <c r="L65" s="135"/>
      <c r="M65" s="136"/>
      <c r="N65" s="137" t="s">
        <v>13</v>
      </c>
      <c r="O65" s="138"/>
      <c r="P65" s="137" t="s">
        <v>13</v>
      </c>
      <c r="Q65" s="138"/>
      <c r="R65" s="139" t="s">
        <v>12</v>
      </c>
      <c r="S65" s="140"/>
      <c r="T65" s="141"/>
      <c r="U65" s="142"/>
      <c r="V65" s="135"/>
      <c r="W65" s="143"/>
      <c r="X65" s="144"/>
      <c r="Y65" s="145"/>
      <c r="Z65" s="146"/>
      <c r="AA65" s="147"/>
      <c r="AB65" s="144"/>
      <c r="AC65" s="148"/>
      <c r="AD65" s="1"/>
    </row>
    <row r="66" spans="1:30" ht="20.25" customHeight="1" thickBot="1" x14ac:dyDescent="0.25">
      <c r="A66" s="149" t="s">
        <v>36</v>
      </c>
      <c r="B66" s="150"/>
      <c r="C66" s="151">
        <f>AVERAGE(C8:C64)</f>
        <v>0.72768421052631604</v>
      </c>
      <c r="D66" s="152">
        <f>AVERAGE(D8:D64)</f>
        <v>0.69999999999999973</v>
      </c>
      <c r="E66" s="153">
        <f>AVERAGE(E8:E64)</f>
        <v>0.76631578947368428</v>
      </c>
      <c r="F66" s="154">
        <v>32399</v>
      </c>
      <c r="G66" s="155">
        <f>'[1]実績確報（Final_Figures）'!E14</f>
        <v>-123456</v>
      </c>
      <c r="H66" s="155">
        <f>SUM(F66:G66)</f>
        <v>-91057</v>
      </c>
      <c r="I66" s="156"/>
      <c r="J66" s="235">
        <v>27321</v>
      </c>
      <c r="K66" s="236"/>
      <c r="L66" s="157"/>
      <c r="M66" s="158"/>
      <c r="N66" s="237">
        <v>2</v>
      </c>
      <c r="O66" s="238"/>
      <c r="P66" s="237">
        <v>35518</v>
      </c>
      <c r="Q66" s="238"/>
      <c r="R66" s="159">
        <f>SUM(N66:Q66)</f>
        <v>35520</v>
      </c>
      <c r="S66" s="160"/>
      <c r="T66" s="161"/>
      <c r="U66" s="162"/>
      <c r="V66" s="163"/>
      <c r="W66" s="164">
        <f t="shared" ref="W66:AC66" si="7">AVERAGE(W8:W64)</f>
        <v>0.74847368421052629</v>
      </c>
      <c r="X66" s="165">
        <f t="shared" si="7"/>
        <v>0.70815789473684199</v>
      </c>
      <c r="Y66" s="166">
        <f t="shared" si="7"/>
        <v>1.0859336842105263</v>
      </c>
      <c r="Z66" s="167">
        <f t="shared" si="7"/>
        <v>0.81605263157894747</v>
      </c>
      <c r="AA66" s="168">
        <f t="shared" si="7"/>
        <v>0.81999999999999762</v>
      </c>
      <c r="AB66" s="165">
        <f t="shared" si="7"/>
        <v>2.1907894736842106</v>
      </c>
      <c r="AC66" s="169">
        <f t="shared" si="7"/>
        <v>156.71921052631578</v>
      </c>
      <c r="AD66" s="1"/>
    </row>
    <row r="67" spans="1:30" ht="21.75" customHeight="1" x14ac:dyDescent="0.2">
      <c r="A67" s="126" t="s">
        <v>35</v>
      </c>
      <c r="B67" s="127"/>
      <c r="C67" s="170"/>
      <c r="D67" s="171"/>
      <c r="E67" s="172"/>
      <c r="F67" s="29" t="s">
        <v>14</v>
      </c>
      <c r="G67" s="173"/>
      <c r="H67" s="174"/>
      <c r="I67" s="132"/>
      <c r="J67" s="175" t="s">
        <v>11</v>
      </c>
      <c r="K67" s="134"/>
      <c r="L67" s="135"/>
      <c r="M67" s="176"/>
      <c r="N67" s="137" t="s">
        <v>14</v>
      </c>
      <c r="O67" s="138"/>
      <c r="P67" s="137" t="s">
        <v>14</v>
      </c>
      <c r="Q67" s="138"/>
      <c r="R67" s="139" t="s">
        <v>15</v>
      </c>
      <c r="S67" s="177"/>
      <c r="T67" s="178"/>
      <c r="U67" s="142"/>
      <c r="V67" s="141"/>
      <c r="W67" s="179"/>
      <c r="X67" s="180"/>
      <c r="Y67" s="181"/>
      <c r="Z67" s="182"/>
      <c r="AA67" s="182"/>
      <c r="AB67" s="180"/>
      <c r="AC67" s="183"/>
      <c r="AD67" s="1"/>
    </row>
    <row r="68" spans="1:30" ht="21" customHeight="1" thickBot="1" x14ac:dyDescent="0.25">
      <c r="A68" s="149" t="s">
        <v>37</v>
      </c>
      <c r="B68" s="150"/>
      <c r="C68" s="184">
        <v>0.7274193548387099</v>
      </c>
      <c r="D68" s="185"/>
      <c r="E68" s="186"/>
      <c r="F68" s="218">
        <v>1173661</v>
      </c>
      <c r="G68" s="187"/>
      <c r="H68" s="188"/>
      <c r="I68" s="156"/>
      <c r="J68" s="235">
        <v>0</v>
      </c>
      <c r="K68" s="236"/>
      <c r="L68" s="157"/>
      <c r="M68" s="158"/>
      <c r="N68" s="239">
        <v>78040</v>
      </c>
      <c r="O68" s="240"/>
      <c r="P68" s="241">
        <v>785454</v>
      </c>
      <c r="Q68" s="242"/>
      <c r="R68" s="189">
        <f>SUM(N68:Q68)</f>
        <v>863494</v>
      </c>
      <c r="S68" s="190"/>
      <c r="T68" s="191"/>
      <c r="U68" s="162"/>
      <c r="V68" s="192"/>
      <c r="W68" s="162"/>
      <c r="X68" s="193"/>
      <c r="Y68" s="194"/>
      <c r="Z68" s="193"/>
      <c r="AA68" s="193"/>
      <c r="AB68" s="193"/>
      <c r="AC68" s="195"/>
      <c r="AD68" s="1"/>
    </row>
    <row r="69" spans="1:30" ht="15" customHeight="1" x14ac:dyDescent="0.15">
      <c r="A69" s="15"/>
      <c r="B69" s="15"/>
      <c r="C69" s="15"/>
      <c r="D69" s="15"/>
      <c r="E69" s="15"/>
      <c r="F69" s="196" t="s">
        <v>7</v>
      </c>
      <c r="G69" s="197">
        <v>0.5</v>
      </c>
      <c r="H69" s="198" t="s">
        <v>79</v>
      </c>
      <c r="I69" s="227"/>
      <c r="J69" s="227"/>
      <c r="K69" s="199" t="s">
        <v>31</v>
      </c>
      <c r="L69" s="200">
        <v>1.875</v>
      </c>
      <c r="M69" s="198" t="s">
        <v>78</v>
      </c>
      <c r="N69" s="201"/>
      <c r="O69" s="15"/>
      <c r="P69" s="223" t="s">
        <v>45</v>
      </c>
      <c r="Q69" s="15"/>
      <c r="R69" s="202"/>
      <c r="S69" s="202"/>
      <c r="T69" s="203"/>
      <c r="U69" s="203"/>
      <c r="V69" s="15" t="s">
        <v>77</v>
      </c>
      <c r="W69" s="15"/>
      <c r="X69" s="18"/>
      <c r="Y69" s="221"/>
      <c r="Z69" s="19" t="s">
        <v>69</v>
      </c>
      <c r="AA69" s="19"/>
      <c r="AB69" s="204"/>
      <c r="AC69" s="15"/>
      <c r="AD69" s="1"/>
    </row>
    <row r="70" spans="1:30" ht="15" customHeight="1" x14ac:dyDescent="0.15">
      <c r="A70" s="15"/>
      <c r="B70" s="15"/>
      <c r="C70" s="15"/>
      <c r="D70" s="15"/>
      <c r="E70" s="15"/>
      <c r="F70" s="15"/>
      <c r="G70" s="197">
        <v>0.75</v>
      </c>
      <c r="H70" s="198" t="s">
        <v>80</v>
      </c>
      <c r="I70" s="227"/>
      <c r="J70" s="227"/>
      <c r="K70" s="199" t="s">
        <v>32</v>
      </c>
      <c r="L70" s="205">
        <v>2.75</v>
      </c>
      <c r="M70" s="198" t="s">
        <v>83</v>
      </c>
      <c r="N70" s="15"/>
      <c r="O70" s="15"/>
      <c r="P70" s="201" t="s">
        <v>46</v>
      </c>
      <c r="Q70" s="15"/>
      <c r="R70" s="202"/>
      <c r="S70" s="202"/>
      <c r="T70" s="203"/>
      <c r="U70" s="203"/>
      <c r="V70" s="15" t="s">
        <v>52</v>
      </c>
      <c r="W70" s="198"/>
      <c r="X70" s="18"/>
      <c r="Y70" s="221"/>
      <c r="Z70" s="19"/>
      <c r="AA70" s="19"/>
      <c r="AB70" s="225"/>
      <c r="AC70" s="15"/>
      <c r="AD70" s="1"/>
    </row>
    <row r="71" spans="1:30" ht="15" customHeight="1" x14ac:dyDescent="0.15">
      <c r="A71" s="15"/>
      <c r="B71" s="15"/>
      <c r="C71" s="15"/>
      <c r="D71" s="15"/>
      <c r="E71" s="15"/>
      <c r="F71" s="15"/>
      <c r="G71" s="197">
        <v>1</v>
      </c>
      <c r="H71" s="198" t="s">
        <v>81</v>
      </c>
      <c r="I71" s="227"/>
      <c r="J71" s="227"/>
      <c r="K71" s="199"/>
      <c r="L71" s="205"/>
      <c r="M71" s="198"/>
      <c r="N71" s="15"/>
      <c r="O71" s="209"/>
      <c r="P71" s="15" t="s">
        <v>51</v>
      </c>
      <c r="Q71" s="15"/>
      <c r="R71" s="226"/>
      <c r="S71" s="206"/>
      <c r="T71" s="203"/>
      <c r="U71" s="203"/>
      <c r="V71" s="198" t="s">
        <v>71</v>
      </c>
      <c r="W71" s="198"/>
      <c r="X71" s="18"/>
      <c r="Y71" s="221"/>
      <c r="Z71" s="19"/>
      <c r="AA71" s="19"/>
      <c r="AB71" s="19"/>
      <c r="AC71" s="15"/>
      <c r="AD71" s="1"/>
    </row>
    <row r="72" spans="1:30" ht="15" customHeight="1" x14ac:dyDescent="0.15">
      <c r="A72" s="15"/>
      <c r="B72" s="15"/>
      <c r="C72" s="15"/>
      <c r="D72" s="15"/>
      <c r="E72" s="15"/>
      <c r="K72" s="243"/>
      <c r="L72" s="243"/>
      <c r="M72" s="207"/>
      <c r="N72" s="208"/>
      <c r="O72" s="209"/>
      <c r="P72" s="15" t="s">
        <v>84</v>
      </c>
      <c r="Q72" s="224"/>
      <c r="R72" s="201"/>
      <c r="S72" s="201"/>
      <c r="T72" s="209"/>
      <c r="U72" s="15"/>
      <c r="V72" s="198" t="s">
        <v>70</v>
      </c>
      <c r="X72" s="18"/>
      <c r="Y72" s="221"/>
      <c r="Z72" s="19"/>
      <c r="AA72" s="19"/>
      <c r="AB72" s="19"/>
      <c r="AC72" s="1"/>
      <c r="AD72" s="1"/>
    </row>
    <row r="73" spans="1:30" x14ac:dyDescent="0.15">
      <c r="A73" s="198"/>
      <c r="B73" s="15"/>
      <c r="C73" s="15"/>
      <c r="D73" s="15"/>
      <c r="E73" s="15"/>
      <c r="L73" s="21"/>
      <c r="M73" s="210"/>
      <c r="N73" s="208"/>
      <c r="O73" s="209"/>
      <c r="P73" s="15"/>
      <c r="Q73" s="211"/>
      <c r="R73" s="207"/>
      <c r="S73" s="208"/>
      <c r="T73" s="209"/>
      <c r="U73" s="15"/>
      <c r="X73" s="18"/>
      <c r="Y73" s="221"/>
      <c r="Z73" s="19"/>
      <c r="AA73" s="19"/>
      <c r="AB73" s="19"/>
      <c r="AC73" s="19"/>
      <c r="AD73" s="212"/>
    </row>
    <row r="74" spans="1:30" x14ac:dyDescent="0.15">
      <c r="L74" s="21"/>
      <c r="O74" s="209"/>
      <c r="P74" s="209"/>
    </row>
    <row r="75" spans="1:30" ht="14.25" x14ac:dyDescent="0.15">
      <c r="C75" s="61"/>
      <c r="D75" s="61"/>
      <c r="E75" s="15"/>
      <c r="O75" s="209"/>
      <c r="Q75" s="213"/>
      <c r="R75" s="207"/>
      <c r="S75" s="214"/>
      <c r="T75" s="15"/>
    </row>
    <row r="76" spans="1:30" ht="14.25" x14ac:dyDescent="0.15">
      <c r="C76" s="61"/>
      <c r="D76" s="61"/>
      <c r="F76" s="15"/>
      <c r="J76" s="15"/>
      <c r="P76" s="21"/>
    </row>
    <row r="77" spans="1:30" ht="14.25" x14ac:dyDescent="0.15">
      <c r="C77" s="61"/>
      <c r="D77" s="61"/>
      <c r="F77" s="21"/>
      <c r="G77" s="211"/>
      <c r="H77" s="207"/>
      <c r="I77" s="208"/>
      <c r="J77" s="15"/>
    </row>
    <row r="78" spans="1:30" ht="14.25" x14ac:dyDescent="0.15">
      <c r="C78" s="61"/>
      <c r="D78" s="61"/>
      <c r="F78" s="15"/>
      <c r="G78" s="211"/>
      <c r="H78" s="207"/>
      <c r="I78" s="208"/>
      <c r="J78" s="209"/>
    </row>
    <row r="79" spans="1:30" ht="14.25" x14ac:dyDescent="0.15">
      <c r="C79" s="215"/>
      <c r="D79" s="215"/>
      <c r="F79" s="209"/>
      <c r="G79" s="211"/>
      <c r="H79" s="207"/>
      <c r="I79" s="208"/>
      <c r="J79" s="209"/>
    </row>
    <row r="80" spans="1:30" ht="14.25" x14ac:dyDescent="0.15">
      <c r="C80" s="61"/>
      <c r="D80" s="61"/>
      <c r="F80" s="216"/>
      <c r="G80" s="211"/>
      <c r="H80" s="207"/>
      <c r="I80" s="208"/>
      <c r="J80" s="15"/>
    </row>
    <row r="81" spans="3:4" ht="14.25" x14ac:dyDescent="0.15">
      <c r="C81" s="61"/>
      <c r="D81" s="61"/>
    </row>
    <row r="82" spans="3:4" ht="14.25" x14ac:dyDescent="0.15">
      <c r="C82" s="61"/>
      <c r="D82" s="61"/>
    </row>
    <row r="83" spans="3:4" ht="14.25" x14ac:dyDescent="0.15">
      <c r="C83" s="61"/>
      <c r="D83" s="61"/>
    </row>
    <row r="84" spans="3:4" ht="14.25" x14ac:dyDescent="0.15">
      <c r="C84" s="61"/>
      <c r="D84" s="61"/>
    </row>
    <row r="85" spans="3:4" ht="14.25" x14ac:dyDescent="0.15">
      <c r="C85" s="61"/>
      <c r="D85" s="61"/>
    </row>
    <row r="86" spans="3:4" ht="14.25" x14ac:dyDescent="0.15">
      <c r="C86" s="61"/>
      <c r="D86" s="61"/>
    </row>
    <row r="87" spans="3:4" ht="14.25" x14ac:dyDescent="0.15">
      <c r="C87" s="61"/>
      <c r="D87" s="61"/>
    </row>
    <row r="88" spans="3:4" ht="14.25" x14ac:dyDescent="0.15">
      <c r="C88" s="61"/>
      <c r="D88" s="61"/>
    </row>
    <row r="89" spans="3:4" ht="14.25" x14ac:dyDescent="0.15">
      <c r="C89" s="61"/>
      <c r="D89" s="61"/>
    </row>
    <row r="90" spans="3:4" ht="14.25" x14ac:dyDescent="0.15">
      <c r="C90" s="61"/>
      <c r="D90" s="61"/>
    </row>
    <row r="91" spans="3:4" ht="14.25" x14ac:dyDescent="0.15">
      <c r="C91" s="61"/>
      <c r="D91" s="61"/>
    </row>
    <row r="92" spans="3:4" ht="14.25" x14ac:dyDescent="0.15">
      <c r="C92" s="61"/>
      <c r="D92" s="61"/>
    </row>
    <row r="93" spans="3:4" ht="14.25" x14ac:dyDescent="0.15">
      <c r="C93" s="61"/>
      <c r="D93" s="61"/>
    </row>
    <row r="94" spans="3:4" ht="14.25" x14ac:dyDescent="0.15">
      <c r="C94" s="61"/>
      <c r="D94" s="61"/>
    </row>
    <row r="95" spans="3:4" ht="14.25" x14ac:dyDescent="0.15">
      <c r="C95" s="61"/>
      <c r="D95" s="61"/>
    </row>
    <row r="96" spans="3:4" ht="14.25" x14ac:dyDescent="0.15">
      <c r="C96" s="61"/>
      <c r="D96" s="61"/>
    </row>
    <row r="97" spans="3:4" ht="14.25" x14ac:dyDescent="0.15">
      <c r="C97" s="61"/>
      <c r="D97" s="61"/>
    </row>
    <row r="98" spans="3:4" ht="14.25" x14ac:dyDescent="0.15">
      <c r="C98" s="61"/>
      <c r="D98" s="61"/>
    </row>
    <row r="99" spans="3:4" ht="14.25" x14ac:dyDescent="0.15">
      <c r="C99" s="61"/>
      <c r="D99" s="61"/>
    </row>
    <row r="100" spans="3:4" ht="14.25" x14ac:dyDescent="0.15">
      <c r="C100" s="61"/>
      <c r="D100" s="61"/>
    </row>
    <row r="101" spans="3:4" ht="14.25" x14ac:dyDescent="0.15">
      <c r="C101" s="61"/>
      <c r="D101" s="61"/>
    </row>
    <row r="102" spans="3:4" ht="14.25" x14ac:dyDescent="0.15">
      <c r="C102" s="61"/>
      <c r="D102" s="61"/>
    </row>
    <row r="103" spans="3:4" ht="14.25" x14ac:dyDescent="0.15">
      <c r="C103" s="61"/>
      <c r="D103" s="61"/>
    </row>
    <row r="104" spans="3:4" ht="14.25" x14ac:dyDescent="0.15">
      <c r="C104" s="61"/>
      <c r="D104" s="61"/>
    </row>
    <row r="105" spans="3:4" ht="14.25" x14ac:dyDescent="0.15">
      <c r="C105" s="61"/>
      <c r="D105" s="61"/>
    </row>
    <row r="106" spans="3:4" ht="14.25" x14ac:dyDescent="0.15">
      <c r="C106" s="61"/>
      <c r="D106" s="61"/>
    </row>
    <row r="107" spans="3:4" ht="14.25" x14ac:dyDescent="0.15">
      <c r="C107" s="61"/>
      <c r="D107" s="61"/>
    </row>
    <row r="108" spans="3:4" ht="14.25" x14ac:dyDescent="0.15">
      <c r="C108" s="61"/>
      <c r="D108" s="61"/>
    </row>
    <row r="109" spans="3:4" ht="14.25" x14ac:dyDescent="0.15">
      <c r="C109" s="61"/>
      <c r="D109" s="61"/>
    </row>
    <row r="110" spans="3:4" ht="14.25" x14ac:dyDescent="0.15">
      <c r="C110" s="61"/>
      <c r="D110" s="61"/>
    </row>
    <row r="111" spans="3:4" ht="14.25" x14ac:dyDescent="0.15">
      <c r="C111" s="61"/>
      <c r="D111" s="61"/>
    </row>
    <row r="112" spans="3:4" ht="14.25" x14ac:dyDescent="0.15">
      <c r="C112" s="61"/>
      <c r="D112" s="61"/>
    </row>
    <row r="113" spans="3:4" ht="14.25" x14ac:dyDescent="0.15">
      <c r="C113" s="61"/>
      <c r="D113" s="61"/>
    </row>
    <row r="114" spans="3:4" ht="14.25" x14ac:dyDescent="0.15">
      <c r="C114" s="61"/>
      <c r="D114" s="61"/>
    </row>
    <row r="115" spans="3:4" ht="14.25" x14ac:dyDescent="0.15">
      <c r="C115" s="61"/>
      <c r="D115" s="61"/>
    </row>
    <row r="116" spans="3:4" ht="14.25" x14ac:dyDescent="0.15">
      <c r="C116" s="61"/>
      <c r="D116" s="61"/>
    </row>
    <row r="117" spans="3:4" ht="14.25" x14ac:dyDescent="0.15">
      <c r="C117" s="61"/>
      <c r="D117" s="61"/>
    </row>
    <row r="118" spans="3:4" ht="14.25" x14ac:dyDescent="0.15">
      <c r="C118" s="61"/>
      <c r="D118" s="61"/>
    </row>
    <row r="119" spans="3:4" ht="14.25" x14ac:dyDescent="0.15">
      <c r="C119" s="61"/>
      <c r="D119" s="61"/>
    </row>
    <row r="120" spans="3:4" ht="14.25" x14ac:dyDescent="0.15">
      <c r="C120" s="61"/>
      <c r="D120" s="61"/>
    </row>
    <row r="121" spans="3:4" ht="14.25" x14ac:dyDescent="0.15">
      <c r="C121" s="61"/>
      <c r="D121" s="61"/>
    </row>
    <row r="122" spans="3:4" ht="14.25" x14ac:dyDescent="0.15">
      <c r="C122" s="61"/>
      <c r="D122" s="61"/>
    </row>
    <row r="123" spans="3:4" ht="14.25" x14ac:dyDescent="0.15">
      <c r="C123" s="61"/>
      <c r="D123" s="61"/>
    </row>
    <row r="124" spans="3:4" ht="14.25" x14ac:dyDescent="0.15">
      <c r="C124" s="61"/>
      <c r="D124" s="61"/>
    </row>
    <row r="125" spans="3:4" ht="14.25" x14ac:dyDescent="0.15">
      <c r="C125" s="61"/>
      <c r="D125" s="61"/>
    </row>
    <row r="126" spans="3:4" ht="14.25" x14ac:dyDescent="0.15">
      <c r="C126" s="61"/>
      <c r="D126" s="61"/>
    </row>
    <row r="127" spans="3:4" ht="14.25" x14ac:dyDescent="0.15">
      <c r="C127" s="61"/>
      <c r="D127" s="61"/>
    </row>
    <row r="128" spans="3:4" ht="14.25" x14ac:dyDescent="0.15">
      <c r="C128" s="61"/>
      <c r="D128" s="61"/>
    </row>
    <row r="129" spans="3:4" ht="14.25" x14ac:dyDescent="0.15">
      <c r="C129" s="61"/>
      <c r="D129" s="61"/>
    </row>
    <row r="130" spans="3:4" ht="14.25" x14ac:dyDescent="0.15">
      <c r="C130" s="61"/>
      <c r="D130" s="61"/>
    </row>
    <row r="131" spans="3:4" x14ac:dyDescent="0.15">
      <c r="C131" s="217"/>
      <c r="D131" s="217"/>
    </row>
  </sheetData>
  <mergeCells count="12">
    <mergeCell ref="J68:K68"/>
    <mergeCell ref="N68:O68"/>
    <mergeCell ref="P68:Q68"/>
    <mergeCell ref="K72:L72"/>
    <mergeCell ref="A5:B7"/>
    <mergeCell ref="M5:R5"/>
    <mergeCell ref="S5:V5"/>
    <mergeCell ref="Z5:AA5"/>
    <mergeCell ref="Z6:AA6"/>
    <mergeCell ref="J66:K66"/>
    <mergeCell ref="N66:O66"/>
    <mergeCell ref="P66:Q66"/>
  </mergeCells>
  <phoneticPr fontId="5"/>
  <printOptions horizontalCentered="1"/>
  <pageMargins left="0.27559055118110237" right="0.15748031496062992" top="0.19685039370078741" bottom="0.19685039370078741" header="0.19685039370078741" footer="0.15748031496062992"/>
  <pageSetup paperSize="8" scale="3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2024-02-01T06:30:12Z</dcterms:created>
  <dcterms:modified xsi:type="dcterms:W3CDTF">2026-02-02T10:25:38Z</dcterms:modified>
</cp:coreProperties>
</file>