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395" yWindow="4380" windowWidth="15360" windowHeight="7305" tabRatio="583" activeTab="3"/>
  </bookViews>
  <sheets>
    <sheet name="1月" sheetId="15" r:id="rId1"/>
    <sheet name="2月" sheetId="16" r:id="rId2"/>
    <sheet name="3月" sheetId="17" r:id="rId3"/>
    <sheet name="4月" sheetId="18" r:id="rId4"/>
  </sheets>
  <calcPr calcId="162913"/>
</workbook>
</file>

<file path=xl/calcChain.xml><?xml version="1.0" encoding="utf-8"?>
<calcChain xmlns="http://schemas.openxmlformats.org/spreadsheetml/2006/main">
  <c r="AC73" i="18" l="1"/>
  <c r="AB73" i="18"/>
  <c r="AA73" i="18"/>
  <c r="Z73" i="18"/>
  <c r="Y73" i="18"/>
  <c r="X73" i="18"/>
  <c r="W73" i="18"/>
  <c r="R73" i="18"/>
  <c r="H73" i="18"/>
  <c r="E73" i="18"/>
  <c r="D73" i="18"/>
  <c r="C73" i="18"/>
  <c r="R71" i="18"/>
  <c r="L71" i="18"/>
  <c r="H71" i="18"/>
  <c r="R68" i="18"/>
  <c r="L68" i="18"/>
  <c r="H68" i="18"/>
  <c r="R65" i="18"/>
  <c r="L65" i="18"/>
  <c r="H65" i="18"/>
  <c r="R62" i="18"/>
  <c r="L62" i="18"/>
  <c r="H62" i="18"/>
  <c r="R59" i="18"/>
  <c r="L59" i="18"/>
  <c r="H59" i="18"/>
  <c r="R56" i="18"/>
  <c r="L56" i="18"/>
  <c r="H56" i="18"/>
  <c r="R53" i="18"/>
  <c r="L53" i="18"/>
  <c r="H53" i="18"/>
  <c r="R50" i="18"/>
  <c r="L50" i="18"/>
  <c r="H50" i="18"/>
  <c r="R47" i="18"/>
  <c r="L47" i="18"/>
  <c r="H47" i="18"/>
  <c r="R43" i="18"/>
  <c r="L43" i="18"/>
  <c r="H43" i="18"/>
  <c r="R40" i="18"/>
  <c r="L40" i="18"/>
  <c r="H40" i="18"/>
  <c r="R37" i="18"/>
  <c r="L37" i="18"/>
  <c r="H37" i="18"/>
  <c r="R34" i="18"/>
  <c r="L34" i="18"/>
  <c r="H34" i="18"/>
  <c r="R31" i="18"/>
  <c r="L31" i="18"/>
  <c r="H31" i="18"/>
  <c r="R28" i="18"/>
  <c r="L28" i="18"/>
  <c r="H28" i="18"/>
  <c r="R25" i="18"/>
  <c r="L25" i="18"/>
  <c r="H25" i="18"/>
  <c r="R22" i="18"/>
  <c r="L22" i="18"/>
  <c r="H22" i="18"/>
  <c r="R19" i="18"/>
  <c r="L19" i="18"/>
  <c r="H19" i="18"/>
  <c r="R16" i="18"/>
  <c r="L16" i="18"/>
  <c r="H16" i="18"/>
  <c r="R13" i="18"/>
  <c r="L13" i="18"/>
  <c r="H13" i="18"/>
  <c r="R10" i="18"/>
  <c r="L10" i="18"/>
  <c r="H10" i="18"/>
  <c r="R75" i="18" l="1"/>
  <c r="R72" i="17"/>
  <c r="AC70" i="17"/>
  <c r="AB70" i="17"/>
  <c r="AA70" i="17"/>
  <c r="Z70" i="17"/>
  <c r="Y70" i="17"/>
  <c r="X70" i="17"/>
  <c r="W70" i="17"/>
  <c r="R70" i="17"/>
  <c r="H70" i="17"/>
  <c r="E70" i="17"/>
  <c r="D70" i="17"/>
  <c r="C70" i="17"/>
  <c r="R68" i="17"/>
  <c r="L68" i="17"/>
  <c r="H68" i="17"/>
  <c r="R65" i="17"/>
  <c r="L65" i="17"/>
  <c r="H65" i="17"/>
  <c r="R62" i="17"/>
  <c r="L62" i="17"/>
  <c r="H62" i="17"/>
  <c r="R59" i="17"/>
  <c r="L59" i="17"/>
  <c r="H59" i="17"/>
  <c r="R56" i="17"/>
  <c r="L56" i="17"/>
  <c r="H56" i="17"/>
  <c r="R53" i="17"/>
  <c r="L53" i="17"/>
  <c r="H53" i="17"/>
  <c r="R50" i="17"/>
  <c r="L50" i="17"/>
  <c r="H50" i="17"/>
  <c r="R47" i="17"/>
  <c r="L47" i="17"/>
  <c r="H47" i="17"/>
  <c r="R44" i="17"/>
  <c r="L44" i="17"/>
  <c r="H44" i="17"/>
  <c r="R41" i="17"/>
  <c r="L41" i="17"/>
  <c r="H41" i="17"/>
  <c r="R38" i="17"/>
  <c r="L38" i="17"/>
  <c r="H38" i="17"/>
  <c r="R35" i="17"/>
  <c r="L35" i="17"/>
  <c r="H35" i="17"/>
  <c r="R32" i="17"/>
  <c r="L32" i="17"/>
  <c r="H32" i="17"/>
  <c r="R29" i="17"/>
  <c r="L29" i="17"/>
  <c r="H29" i="17"/>
  <c r="R26" i="17"/>
  <c r="L26" i="17"/>
  <c r="H26" i="17"/>
  <c r="R23" i="17"/>
  <c r="L23" i="17"/>
  <c r="H23" i="17"/>
  <c r="R20" i="17"/>
  <c r="L20" i="17"/>
  <c r="H20" i="17"/>
  <c r="R16" i="17"/>
  <c r="L16" i="17"/>
  <c r="H16" i="17"/>
  <c r="R13" i="17"/>
  <c r="L13" i="17"/>
  <c r="H13" i="17"/>
  <c r="R10" i="17"/>
  <c r="L10" i="17"/>
  <c r="H10" i="17"/>
  <c r="R68" i="16" l="1"/>
  <c r="AC66" i="16"/>
  <c r="AB66" i="16"/>
  <c r="AA66" i="16"/>
  <c r="Z66" i="16"/>
  <c r="Y66" i="16"/>
  <c r="X66" i="16"/>
  <c r="W66" i="16"/>
  <c r="R66" i="16"/>
  <c r="H66" i="16"/>
  <c r="E66" i="16"/>
  <c r="D66" i="16"/>
  <c r="C66" i="16"/>
  <c r="R64" i="16"/>
  <c r="L64" i="16"/>
  <c r="H64" i="16"/>
  <c r="R61" i="16"/>
  <c r="L61" i="16"/>
  <c r="H61" i="16"/>
  <c r="R58" i="16"/>
  <c r="L58" i="16"/>
  <c r="H58" i="16"/>
  <c r="R55" i="16"/>
  <c r="L55" i="16"/>
  <c r="H55" i="16"/>
  <c r="R52" i="16"/>
  <c r="L52" i="16"/>
  <c r="H52" i="16"/>
  <c r="R49" i="16"/>
  <c r="L49" i="16"/>
  <c r="H49" i="16"/>
  <c r="R46" i="16"/>
  <c r="L46" i="16"/>
  <c r="H46" i="16"/>
  <c r="R43" i="16"/>
  <c r="L43" i="16"/>
  <c r="H43" i="16"/>
  <c r="R40" i="16"/>
  <c r="L40" i="16"/>
  <c r="H40" i="16"/>
  <c r="R37" i="16"/>
  <c r="L37" i="16"/>
  <c r="H37" i="16"/>
  <c r="R34" i="16"/>
  <c r="L34" i="16"/>
  <c r="H34" i="16"/>
  <c r="R31" i="16"/>
  <c r="L31" i="16"/>
  <c r="H31" i="16"/>
  <c r="R28" i="16"/>
  <c r="L28" i="16"/>
  <c r="H28" i="16"/>
  <c r="R25" i="16"/>
  <c r="L25" i="16"/>
  <c r="H25" i="16"/>
  <c r="R22" i="16"/>
  <c r="L22" i="16"/>
  <c r="H22" i="16"/>
  <c r="R19" i="16"/>
  <c r="L19" i="16"/>
  <c r="H19" i="16"/>
  <c r="R16" i="16"/>
  <c r="L16" i="16"/>
  <c r="H16" i="16"/>
  <c r="R13" i="16"/>
  <c r="L13" i="16"/>
  <c r="H13" i="16"/>
  <c r="R10" i="16"/>
  <c r="L10" i="16"/>
  <c r="H10" i="16"/>
  <c r="R69" i="15" l="1"/>
  <c r="AC67" i="15"/>
  <c r="AB67" i="15"/>
  <c r="AA67" i="15"/>
  <c r="Z67" i="15"/>
  <c r="Y67" i="15"/>
  <c r="X67" i="15"/>
  <c r="W67" i="15"/>
  <c r="R67" i="15"/>
  <c r="H67" i="15"/>
  <c r="E67" i="15"/>
  <c r="D67" i="15"/>
  <c r="C67" i="15"/>
  <c r="R65" i="15"/>
  <c r="L65" i="15"/>
  <c r="H65" i="15"/>
  <c r="R62" i="15"/>
  <c r="L62" i="15"/>
  <c r="H62" i="15"/>
  <c r="R59" i="15"/>
  <c r="L59" i="15"/>
  <c r="H59" i="15"/>
  <c r="R56" i="15"/>
  <c r="L56" i="15"/>
  <c r="H56" i="15"/>
  <c r="R53" i="15"/>
  <c r="L53" i="15"/>
  <c r="H53" i="15"/>
  <c r="R50" i="15"/>
  <c r="L50" i="15"/>
  <c r="H50" i="15"/>
  <c r="R47" i="15"/>
  <c r="L47" i="15"/>
  <c r="H47" i="15"/>
  <c r="R44" i="15"/>
  <c r="L44" i="15"/>
  <c r="H44" i="15"/>
  <c r="R41" i="15"/>
  <c r="L41" i="15"/>
  <c r="H41" i="15"/>
  <c r="R38" i="15"/>
  <c r="L38" i="15"/>
  <c r="H38" i="15"/>
  <c r="R35" i="15"/>
  <c r="L35" i="15"/>
  <c r="H35" i="15"/>
  <c r="R32" i="15"/>
  <c r="L32" i="15"/>
  <c r="H32" i="15"/>
  <c r="R29" i="15"/>
  <c r="L29" i="15"/>
  <c r="H29" i="15"/>
  <c r="R26" i="15"/>
  <c r="L26" i="15"/>
  <c r="H26" i="15"/>
  <c r="R23" i="15"/>
  <c r="L23" i="15"/>
  <c r="H23" i="15"/>
  <c r="R20" i="15"/>
  <c r="L20" i="15"/>
  <c r="H20" i="15"/>
  <c r="R16" i="15"/>
  <c r="L16" i="15"/>
  <c r="H16" i="15"/>
  <c r="R13" i="15"/>
  <c r="L13" i="15"/>
  <c r="H13" i="15"/>
  <c r="R10" i="15"/>
  <c r="L10" i="15"/>
  <c r="H10" i="15"/>
</calcChain>
</file>

<file path=xl/sharedStrings.xml><?xml version="1.0" encoding="utf-8"?>
<sst xmlns="http://schemas.openxmlformats.org/spreadsheetml/2006/main" count="723" uniqueCount="100">
  <si>
    <t>金額単位：億円</t>
  </si>
  <si>
    <t>新  発</t>
  </si>
  <si>
    <t>10  年</t>
  </si>
  <si>
    <t>為   替</t>
  </si>
  <si>
    <t>平均</t>
  </si>
  <si>
    <t>計</t>
  </si>
  <si>
    <t>円相場</t>
  </si>
  <si>
    <t>最高</t>
    <rPh sb="1" eb="2">
      <t>コウ</t>
    </rPh>
    <phoneticPr fontId="5"/>
  </si>
  <si>
    <t>基準貸付金利</t>
    <rPh sb="0" eb="2">
      <t>キジュン</t>
    </rPh>
    <rPh sb="2" eb="3">
      <t>カ</t>
    </rPh>
    <rPh sb="3" eb="4">
      <t>ツ</t>
    </rPh>
    <rPh sb="4" eb="6">
      <t>キンリ</t>
    </rPh>
    <phoneticPr fontId="5"/>
  </si>
  <si>
    <t>残高</t>
    <rPh sb="0" eb="1">
      <t>ザン</t>
    </rPh>
    <rPh sb="1" eb="2">
      <t>タカ</t>
    </rPh>
    <phoneticPr fontId="5"/>
  </si>
  <si>
    <t>加重</t>
    <phoneticPr fontId="5"/>
  </si>
  <si>
    <t>国債買入</t>
    <rPh sb="0" eb="2">
      <t>コクサイ</t>
    </rPh>
    <rPh sb="2" eb="4">
      <t>カイイレ</t>
    </rPh>
    <phoneticPr fontId="5"/>
  </si>
  <si>
    <t>国庫短期証券買入</t>
    <rPh sb="0" eb="2">
      <t>コッコ</t>
    </rPh>
    <rPh sb="2" eb="4">
      <t>タンキ</t>
    </rPh>
    <rPh sb="4" eb="6">
      <t>ショウケン</t>
    </rPh>
    <rPh sb="6" eb="8">
      <t>カイイレ</t>
    </rPh>
    <phoneticPr fontId="5"/>
  </si>
  <si>
    <t>月中実績</t>
  </si>
  <si>
    <t>月中実績</t>
    <phoneticPr fontId="5"/>
  </si>
  <si>
    <t>月末残高</t>
    <phoneticPr fontId="5"/>
  </si>
  <si>
    <t>月末残高</t>
    <rPh sb="0" eb="2">
      <t>ゲツマツ</t>
    </rPh>
    <rPh sb="2" eb="4">
      <t>ザンダカ</t>
    </rPh>
    <phoneticPr fontId="5"/>
  </si>
  <si>
    <t>―資金需給動向とＯＮレートの推移・主要諸指標　　上田八木短資株式会社―</t>
    <rPh sb="14" eb="16">
      <t>スイイ</t>
    </rPh>
    <rPh sb="17" eb="19">
      <t>シュヨウ</t>
    </rPh>
    <rPh sb="19" eb="20">
      <t>ショ</t>
    </rPh>
    <rPh sb="20" eb="22">
      <t>シヒョウ</t>
    </rPh>
    <rPh sb="24" eb="26">
      <t>ウエダ</t>
    </rPh>
    <rPh sb="26" eb="28">
      <t>ヤギ</t>
    </rPh>
    <rPh sb="28" eb="30">
      <t>タンシ</t>
    </rPh>
    <rPh sb="30" eb="32">
      <t>カブシキ</t>
    </rPh>
    <rPh sb="32" eb="34">
      <t>カイシャ</t>
    </rPh>
    <phoneticPr fontId="5"/>
  </si>
  <si>
    <t>日銀当座預金</t>
    <rPh sb="0" eb="2">
      <t>ニチギン</t>
    </rPh>
    <rPh sb="2" eb="4">
      <t>トウザ</t>
    </rPh>
    <rPh sb="4" eb="6">
      <t>ヨキン</t>
    </rPh>
    <phoneticPr fontId="5"/>
  </si>
  <si>
    <t>日銀準備預金</t>
    <rPh sb="0" eb="2">
      <t>ニチギン</t>
    </rPh>
    <rPh sb="2" eb="4">
      <t>ジュンビ</t>
    </rPh>
    <rPh sb="4" eb="6">
      <t>ヨキン</t>
    </rPh>
    <phoneticPr fontId="5"/>
  </si>
  <si>
    <t>うち</t>
    <phoneticPr fontId="5"/>
  </si>
  <si>
    <t>増減</t>
    <phoneticPr fontId="5"/>
  </si>
  <si>
    <t>銀行券要因</t>
    <rPh sb="3" eb="5">
      <t>ヨウイン</t>
    </rPh>
    <phoneticPr fontId="5"/>
  </si>
  <si>
    <t>財政等要因</t>
    <rPh sb="3" eb="5">
      <t>ヨウイン</t>
    </rPh>
    <phoneticPr fontId="5"/>
  </si>
  <si>
    <t>資金過不足</t>
    <rPh sb="0" eb="2">
      <t>シキン</t>
    </rPh>
    <rPh sb="2" eb="5">
      <t>カフソク</t>
    </rPh>
    <phoneticPr fontId="5"/>
  </si>
  <si>
    <t>貸付</t>
    <rPh sb="0" eb="2">
      <t>カシツケ</t>
    </rPh>
    <phoneticPr fontId="5"/>
  </si>
  <si>
    <t>補完</t>
    <rPh sb="0" eb="2">
      <t>ホカン</t>
    </rPh>
    <phoneticPr fontId="5"/>
  </si>
  <si>
    <t>国債・国庫短期証券・CP・社債・ETF・J-REIT</t>
    <rPh sb="0" eb="2">
      <t>コクサイ</t>
    </rPh>
    <rPh sb="3" eb="5">
      <t>コッコ</t>
    </rPh>
    <rPh sb="5" eb="7">
      <t>タンキ</t>
    </rPh>
    <rPh sb="7" eb="9">
      <t>ショウケン</t>
    </rPh>
    <rPh sb="13" eb="15">
      <t>シャサイ</t>
    </rPh>
    <phoneticPr fontId="5"/>
  </si>
  <si>
    <t>国債現先、国債補完供給、貸出支援基金、等</t>
    <rPh sb="0" eb="2">
      <t>コクサイ</t>
    </rPh>
    <rPh sb="2" eb="3">
      <t>ゲン</t>
    </rPh>
    <rPh sb="3" eb="4">
      <t>サキ</t>
    </rPh>
    <rPh sb="5" eb="7">
      <t>コクサイ</t>
    </rPh>
    <rPh sb="7" eb="9">
      <t>ホカン</t>
    </rPh>
    <rPh sb="9" eb="11">
      <t>キョウキュウ</t>
    </rPh>
    <rPh sb="12" eb="14">
      <t>カシダシ</t>
    </rPh>
    <rPh sb="14" eb="16">
      <t>シエン</t>
    </rPh>
    <rPh sb="16" eb="18">
      <t>キキン</t>
    </rPh>
    <rPh sb="19" eb="20">
      <t>トウ</t>
    </rPh>
    <phoneticPr fontId="5"/>
  </si>
  <si>
    <t>3か月物</t>
    <rPh sb="2" eb="3">
      <t>ゲツ</t>
    </rPh>
    <rPh sb="3" eb="4">
      <t>モノ</t>
    </rPh>
    <phoneticPr fontId="5"/>
  </si>
  <si>
    <t>ユーロ円</t>
    <rPh sb="3" eb="4">
      <t>エン</t>
    </rPh>
    <phoneticPr fontId="5"/>
  </si>
  <si>
    <t>TIBOR</t>
    <phoneticPr fontId="5"/>
  </si>
  <si>
    <t>積み終了先</t>
    <rPh sb="0" eb="1">
      <t>ツ</t>
    </rPh>
    <rPh sb="2" eb="4">
      <t>シュウリョウ</t>
    </rPh>
    <rPh sb="4" eb="5">
      <t>サキ</t>
    </rPh>
    <phoneticPr fontId="5"/>
  </si>
  <si>
    <t>％（2009.1.13～）</t>
    <phoneticPr fontId="5"/>
  </si>
  <si>
    <t>％（2007. 2.21～）</t>
    <phoneticPr fontId="5"/>
  </si>
  <si>
    <t>％（2008. 10.31～）</t>
    <phoneticPr fontId="5"/>
  </si>
  <si>
    <t>％（2008. 12.19～）</t>
    <phoneticPr fontId="5"/>
  </si>
  <si>
    <t>短期プライム</t>
    <phoneticPr fontId="5"/>
  </si>
  <si>
    <t>長期プライム</t>
    <phoneticPr fontId="5"/>
  </si>
  <si>
    <t>Ｕ Ｅ Ｄ Ａ   Ｙ Ａ Ｇ Ｉ     Ｍ Ｏ Ｎ Ｔ Ｈ Ｌ Ｙ     Ｄ Ａ Ｔ Ａ</t>
    <phoneticPr fontId="5"/>
  </si>
  <si>
    <t>計</t>
    <phoneticPr fontId="5"/>
  </si>
  <si>
    <t>月中平均</t>
    <rPh sb="2" eb="4">
      <t>ヘイキン</t>
    </rPh>
    <phoneticPr fontId="5"/>
  </si>
  <si>
    <t>（営業日ベース）</t>
    <rPh sb="1" eb="4">
      <t>エイギョウビ</t>
    </rPh>
    <phoneticPr fontId="5"/>
  </si>
  <si>
    <t>（暦日ベース）</t>
    <rPh sb="1" eb="3">
      <t>レキジツ</t>
    </rPh>
    <phoneticPr fontId="5"/>
  </si>
  <si>
    <t>無担保コールＯＮ　　注1）</t>
    <rPh sb="0" eb="3">
      <t>ムタンポ</t>
    </rPh>
    <rPh sb="10" eb="11">
      <t>チュウ</t>
    </rPh>
    <phoneticPr fontId="5"/>
  </si>
  <si>
    <t>資　金　過　不　足　　注2）</t>
    <rPh sb="11" eb="12">
      <t>チュウ</t>
    </rPh>
    <phoneticPr fontId="5"/>
  </si>
  <si>
    <t>オ　ペ　エ　ン　ド　　注2）</t>
    <rPh sb="11" eb="12">
      <t>チュウ</t>
    </rPh>
    <phoneticPr fontId="5"/>
  </si>
  <si>
    <t>オ　ペ　ス　タ　ー　ト　　注2）</t>
    <rPh sb="13" eb="14">
      <t>チュウ</t>
    </rPh>
    <phoneticPr fontId="5"/>
  </si>
  <si>
    <t>日銀当座預金・準備預金　　注2）</t>
    <rPh sb="0" eb="2">
      <t>ニチギン</t>
    </rPh>
    <rPh sb="2" eb="4">
      <t>トウザ</t>
    </rPh>
    <rPh sb="4" eb="6">
      <t>ヨキン</t>
    </rPh>
    <rPh sb="13" eb="14">
      <t>チュウ</t>
    </rPh>
    <phoneticPr fontId="5"/>
  </si>
  <si>
    <t>3か月物　注5）</t>
    <rPh sb="2" eb="3">
      <t>ゲツ</t>
    </rPh>
    <rPh sb="3" eb="4">
      <t>モノ</t>
    </rPh>
    <rPh sb="5" eb="6">
      <t>チュウ</t>
    </rPh>
    <phoneticPr fontId="5"/>
  </si>
  <si>
    <t>新発TDB</t>
    <rPh sb="0" eb="2">
      <t>シンパツ</t>
    </rPh>
    <phoneticPr fontId="5"/>
  </si>
  <si>
    <t>注1）速報ベース、日本銀行金融市場局</t>
    <rPh sb="0" eb="1">
      <t>チュウ</t>
    </rPh>
    <rPh sb="3" eb="5">
      <t>ソクホウ</t>
    </rPh>
    <rPh sb="9" eb="11">
      <t>ニホン</t>
    </rPh>
    <rPh sb="11" eb="13">
      <t>ギンコウ</t>
    </rPh>
    <rPh sb="13" eb="15">
      <t>キンユウ</t>
    </rPh>
    <rPh sb="15" eb="17">
      <t>シジョウ</t>
    </rPh>
    <rPh sb="17" eb="18">
      <t>キョク</t>
    </rPh>
    <phoneticPr fontId="5"/>
  </si>
  <si>
    <t>注2）速報ベース、日本銀行金融市場局</t>
    <rPh sb="3" eb="5">
      <t>ソクホウ</t>
    </rPh>
    <rPh sb="9" eb="11">
      <t>ニホン</t>
    </rPh>
    <rPh sb="11" eb="13">
      <t>ギンコウ</t>
    </rPh>
    <rPh sb="13" eb="15">
      <t>キンユウ</t>
    </rPh>
    <rPh sb="15" eb="17">
      <t>シジョウ</t>
    </rPh>
    <rPh sb="17" eb="18">
      <t>キョク</t>
    </rPh>
    <phoneticPr fontId="5"/>
  </si>
  <si>
    <t>東京レポレート</t>
    <rPh sb="0" eb="2">
      <t>トウキョウ</t>
    </rPh>
    <phoneticPr fontId="5"/>
  </si>
  <si>
    <t>TN</t>
    <phoneticPr fontId="5"/>
  </si>
  <si>
    <t>最低</t>
    <rPh sb="0" eb="2">
      <t>サイテイ</t>
    </rPh>
    <phoneticPr fontId="5"/>
  </si>
  <si>
    <t>注3）</t>
  </si>
  <si>
    <t>注3）日本証券業協会</t>
    <rPh sb="3" eb="5">
      <t>ニホン</t>
    </rPh>
    <rPh sb="5" eb="8">
      <t>ショウケンギョウ</t>
    </rPh>
    <rPh sb="8" eb="10">
      <t>キョウカイ</t>
    </rPh>
    <phoneticPr fontId="5"/>
  </si>
  <si>
    <t>注6）中心限月の清算値（金利換算値）、東京金融取引所</t>
    <rPh sb="8" eb="10">
      <t>セイサン</t>
    </rPh>
    <rPh sb="10" eb="11">
      <t>チ</t>
    </rPh>
    <rPh sb="19" eb="21">
      <t>トウキョウ</t>
    </rPh>
    <rPh sb="21" eb="23">
      <t>キンユウ</t>
    </rPh>
    <rPh sb="23" eb="25">
      <t>トリヒキ</t>
    </rPh>
    <rPh sb="25" eb="26">
      <t>ジョ</t>
    </rPh>
    <phoneticPr fontId="5"/>
  </si>
  <si>
    <t>注4）</t>
    <rPh sb="0" eb="1">
      <t>チュウ</t>
    </rPh>
    <phoneticPr fontId="5"/>
  </si>
  <si>
    <t>共通担保資金供給</t>
    <rPh sb="0" eb="2">
      <t>キョウツウ</t>
    </rPh>
    <rPh sb="2" eb="4">
      <t>タンポ</t>
    </rPh>
    <rPh sb="4" eb="6">
      <t>シキン</t>
    </rPh>
    <rPh sb="6" eb="8">
      <t>キョウキュウ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</si>
  <si>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</si>
  <si>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</si>
  <si>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</si>
  <si>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火</t>
    <rPh sb="0" eb="1">
      <t>カ</t>
    </rPh>
    <phoneticPr fontId="5"/>
  </si>
  <si>
    <t>利   率：      ％</t>
    <phoneticPr fontId="5"/>
  </si>
  <si>
    <t>月</t>
    <rPh sb="0" eb="1">
      <t>ゲツ</t>
    </rPh>
    <phoneticPr fontId="5"/>
  </si>
  <si>
    <t>国債補完供給</t>
  </si>
  <si>
    <t>国債買入</t>
  </si>
  <si>
    <t>共通担保(全店)</t>
  </si>
  <si>
    <t>CP等買入</t>
  </si>
  <si>
    <t>国庫短期証券買入</t>
  </si>
  <si>
    <t>社債等買入</t>
  </si>
  <si>
    <t>TONA</t>
    <phoneticPr fontId="5"/>
  </si>
  <si>
    <t>金利先物</t>
    <phoneticPr fontId="5"/>
  </si>
  <si>
    <t>国  債　注8）</t>
    <rPh sb="5" eb="6">
      <t>チュウ</t>
    </rPh>
    <phoneticPr fontId="5"/>
  </si>
  <si>
    <t>注9）</t>
    <rPh sb="0" eb="1">
      <t>チュウ</t>
    </rPh>
    <phoneticPr fontId="5"/>
  </si>
  <si>
    <t>注5）東京銀行間取引金利（360日ベース）、全銀協TIBOR運営機関</t>
  </si>
  <si>
    <t>注9）上段は高値、下段は安値、日本銀行金融市場局</t>
    <rPh sb="3" eb="5">
      <t>ジョウダン</t>
    </rPh>
    <rPh sb="4" eb="6">
      <t>タカネ</t>
    </rPh>
    <rPh sb="7" eb="9">
      <t>ゲダン</t>
    </rPh>
    <rPh sb="10" eb="12">
      <t>ヤスネ</t>
    </rPh>
    <rPh sb="13" eb="15">
      <t>ニホン</t>
    </rPh>
    <rPh sb="15" eb="17">
      <t>ギンコウ</t>
    </rPh>
    <rPh sb="17" eb="19">
      <t>キンユウ</t>
    </rPh>
    <rPh sb="19" eb="21">
      <t>シジョウ</t>
    </rPh>
    <rPh sb="21" eb="22">
      <t>キョク</t>
    </rPh>
    <phoneticPr fontId="5"/>
  </si>
  <si>
    <t>注8）複利ベース、日本証券業協会</t>
    <rPh sb="3" eb="5">
      <t>フクリ</t>
    </rPh>
    <rPh sb="7" eb="9">
      <t>ニホン</t>
    </rPh>
    <rPh sb="9" eb="12">
      <t>ショウケンギョウ</t>
    </rPh>
    <rPh sb="12" eb="14">
      <t>キョウカイ</t>
    </rPh>
    <phoneticPr fontId="5"/>
  </si>
  <si>
    <t>注7）中心限月の清算値（金利換算値）、大阪取引所</t>
    <rPh sb="8" eb="10">
      <t>セイサン</t>
    </rPh>
    <rPh sb="10" eb="11">
      <t>チ</t>
    </rPh>
    <rPh sb="19" eb="24">
      <t>オオサカトリヒキジョ</t>
    </rPh>
    <phoneticPr fontId="5"/>
  </si>
  <si>
    <t>TFX　注6）</t>
    <rPh sb="4" eb="5">
      <t>チュウ</t>
    </rPh>
    <phoneticPr fontId="5"/>
  </si>
  <si>
    <t>OSE　注7）</t>
    <rPh sb="4" eb="5">
      <t>チュウ</t>
    </rPh>
    <phoneticPr fontId="5"/>
  </si>
  <si>
    <t>金利先物3か月物</t>
    <rPh sb="6" eb="8">
      <t>ゲツモノ</t>
    </rPh>
    <phoneticPr fontId="5"/>
  </si>
  <si>
    <t>火</t>
    <rPh sb="0" eb="1">
      <t>ヒ</t>
    </rPh>
    <phoneticPr fontId="5"/>
  </si>
  <si>
    <t>＜2024年1月＞</t>
    <rPh sb="5" eb="6">
      <t>ネン</t>
    </rPh>
    <phoneticPr fontId="5"/>
  </si>
  <si>
    <t>気候変動対応</t>
  </si>
  <si>
    <t>％（2024.1.10～）</t>
    <phoneticPr fontId="5"/>
  </si>
  <si>
    <t>注4）TDB1203、1204、1206、1208、1209回債。日本証券業協会</t>
    <rPh sb="30" eb="32">
      <t>カイサイ</t>
    </rPh>
    <rPh sb="33" eb="38">
      <t>ニホンショウケンギョウ</t>
    </rPh>
    <rPh sb="38" eb="40">
      <t>キョウカイ</t>
    </rPh>
    <phoneticPr fontId="5"/>
  </si>
  <si>
    <t>＜2024年2月＞</t>
    <rPh sb="5" eb="6">
      <t>ネン</t>
    </rPh>
    <phoneticPr fontId="5"/>
  </si>
  <si>
    <t>国債買現先</t>
  </si>
  <si>
    <t>貸出増加支援</t>
  </si>
  <si>
    <t>％（2024.2.9～）</t>
    <phoneticPr fontId="5"/>
  </si>
  <si>
    <t>注4）TDB1209、1210、1212、1213、1215回債。日本証券業協会</t>
    <rPh sb="30" eb="32">
      <t>カイサイ</t>
    </rPh>
    <rPh sb="33" eb="38">
      <t>ニホンショウケンギョウ</t>
    </rPh>
    <rPh sb="38" eb="40">
      <t>キョウカイ</t>
    </rPh>
    <phoneticPr fontId="5"/>
  </si>
  <si>
    <t>＜2024年3月＞</t>
    <rPh sb="5" eb="6">
      <t>ネン</t>
    </rPh>
    <phoneticPr fontId="5"/>
  </si>
  <si>
    <t>成長基盤強化支援</t>
  </si>
  <si>
    <t>％（2024.3.8～）</t>
    <phoneticPr fontId="5"/>
  </si>
  <si>
    <t>注4）TDB1215、1216、1218、1219、1221回債。日本証券業協会</t>
    <rPh sb="30" eb="32">
      <t>カイサイ</t>
    </rPh>
    <rPh sb="33" eb="38">
      <t>ニホンショウケンギョウ</t>
    </rPh>
    <rPh sb="38" eb="40">
      <t>キョウカイ</t>
    </rPh>
    <phoneticPr fontId="5"/>
  </si>
  <si>
    <t>＜2024年4月＞</t>
    <rPh sb="5" eb="6">
      <t>ネン</t>
    </rPh>
    <phoneticPr fontId="5"/>
  </si>
  <si>
    <t>注4）TDB1221、1222、1223、1225、1227回債。日本証券業協会</t>
    <rPh sb="30" eb="32">
      <t>カイサイ</t>
    </rPh>
    <rPh sb="33" eb="38">
      <t>ニホンショウケンギョウ</t>
    </rPh>
    <rPh sb="38" eb="40">
      <t>キョウカイ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</si>
</sst>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#,##0;&quot;△ &quot;#,##0"/>
    <numFmt numFmtId="178" formatCode="0.00_ "/>
    <numFmt numFmtId="179" formatCode="0.000_ "/>
    <numFmt numFmtId="180" formatCode="&quot;＋ &quot;#,##0;&quot;△ &quot;#,##0"/>
    <numFmt numFmtId="181" formatCode="0.00\ \ \ "/>
    <numFmt numFmtId="182" formatCode="0.000\ \ \ "/>
    <numFmt numFmtId="183" formatCode="0.00&quot;％&quot;"/>
    <numFmt numFmtId="184" formatCode="0.000;&quot;△ &quot;0.000"/>
    <numFmt numFmtId="185" formatCode="&quot;＋ &quot;#,##0;&quot;△ &quot;#,##0\ \ "/>
    <numFmt numFmtId="186" formatCode="0.000&quot;％&quot;"/>
    <numFmt numFmtId="187" formatCode="0.000;&quot;▲ &quot;0.000"/>
    <numFmt numFmtId="188" formatCode="0.0000;&quot;▲ &quot;0.0000"/>
    <numFmt numFmtId="189" formatCode="&quot;＋ &quot;#,##0;&quot;▲ &quot;#,##0"/>
    <numFmt numFmtId="190" formatCode="&quot;＋ &quot;#,##0;&quot;▲ &quot;#,##0\ \ "/>
    <numFmt numFmtId="191" formatCode="0.00000;&quot;▲ &quot;0.00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/>
    <xf numFmtId="0" fontId="2" fillId="0" borderId="0" xfId="0" applyFont="1"/>
    <xf numFmtId="0" fontId="4" fillId="0" borderId="0" xfId="0" applyFont="1"/>
    <xf numFmtId="180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quotePrefix="1" applyFont="1" applyAlignment="1"/>
    <xf numFmtId="0" fontId="0" fillId="0" borderId="0" xfId="0" applyAlignment="1"/>
    <xf numFmtId="187" fontId="0" fillId="0" borderId="0" xfId="0" applyNumberFormat="1" applyAlignment="1">
      <alignment horizontal="center"/>
    </xf>
    <xf numFmtId="191" fontId="0" fillId="0" borderId="0" xfId="0" applyNumberFormat="1" applyAlignment="1"/>
    <xf numFmtId="187" fontId="0" fillId="0" borderId="0" xfId="0" applyNumberFormat="1" applyFont="1"/>
    <xf numFmtId="187" fontId="1" fillId="0" borderId="0" xfId="0" applyNumberFormat="1" applyFont="1"/>
    <xf numFmtId="31" fontId="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Font="1"/>
    <xf numFmtId="187" fontId="1" fillId="0" borderId="0" xfId="0" applyNumberFormat="1" applyFont="1" applyAlignment="1">
      <alignment horizontal="center"/>
    </xf>
    <xf numFmtId="191" fontId="1" fillId="0" borderId="0" xfId="0" applyNumberFormat="1" applyFont="1"/>
    <xf numFmtId="187" fontId="0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87" fontId="7" fillId="0" borderId="0" xfId="0" applyNumberFormat="1" applyFont="1" applyAlignment="1">
      <alignment horizontal="center"/>
    </xf>
    <xf numFmtId="191" fontId="7" fillId="0" borderId="0" xfId="0" applyNumberFormat="1" applyFont="1"/>
    <xf numFmtId="187" fontId="7" fillId="0" borderId="0" xfId="0" applyNumberFormat="1" applyFont="1"/>
    <xf numFmtId="18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91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187" fontId="8" fillId="0" borderId="40" xfId="0" applyNumberFormat="1" applyFont="1" applyBorder="1" applyAlignment="1">
      <alignment horizontal="center"/>
    </xf>
    <xf numFmtId="191" fontId="8" fillId="0" borderId="40" xfId="0" applyNumberFormat="1" applyFont="1" applyBorder="1" applyAlignment="1">
      <alignment horizontal="center"/>
    </xf>
    <xf numFmtId="187" fontId="8" fillId="0" borderId="35" xfId="0" applyNumberFormat="1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28" xfId="0" applyFont="1" applyBorder="1"/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187" fontId="8" fillId="0" borderId="41" xfId="0" applyNumberFormat="1" applyFont="1" applyBorder="1" applyAlignment="1">
      <alignment horizontal="center"/>
    </xf>
    <xf numFmtId="191" fontId="8" fillId="0" borderId="4" xfId="0" applyNumberFormat="1" applyFont="1" applyBorder="1" applyAlignment="1">
      <alignment horizontal="center"/>
    </xf>
    <xf numFmtId="187" fontId="8" fillId="0" borderId="3" xfId="0" applyNumberFormat="1" applyFont="1" applyBorder="1" applyAlignment="1">
      <alignment horizontal="centerContinuous"/>
    </xf>
    <xf numFmtId="0" fontId="8" fillId="0" borderId="21" xfId="0" quotePrefix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38" xfId="0" applyFont="1" applyBorder="1" applyAlignment="1">
      <alignment horizontal="center"/>
    </xf>
    <xf numFmtId="187" fontId="8" fillId="0" borderId="38" xfId="0" applyNumberFormat="1" applyFont="1" applyBorder="1" applyAlignment="1">
      <alignment horizontal="center"/>
    </xf>
    <xf numFmtId="191" fontId="8" fillId="0" borderId="38" xfId="0" applyNumberFormat="1" applyFont="1" applyBorder="1" applyAlignment="1">
      <alignment horizontal="center"/>
    </xf>
    <xf numFmtId="187" fontId="8" fillId="0" borderId="22" xfId="0" applyNumberFormat="1" applyFont="1" applyBorder="1" applyAlignment="1">
      <alignment horizontal="center"/>
    </xf>
    <xf numFmtId="188" fontId="8" fillId="0" borderId="7" xfId="0" applyNumberFormat="1" applyFont="1" applyBorder="1" applyAlignment="1">
      <alignment horizontal="center"/>
    </xf>
    <xf numFmtId="187" fontId="8" fillId="0" borderId="7" xfId="0" applyNumberFormat="1" applyFont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9" fontId="2" fillId="0" borderId="34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7" fontId="8" fillId="0" borderId="36" xfId="0" applyNumberFormat="1" applyFont="1" applyBorder="1" applyAlignment="1">
      <alignment horizontal="center"/>
    </xf>
    <xf numFmtId="180" fontId="13" fillId="0" borderId="4" xfId="0" applyNumberFormat="1" applyFont="1" applyBorder="1"/>
    <xf numFmtId="0" fontId="13" fillId="0" borderId="3" xfId="0" applyFont="1" applyBorder="1"/>
    <xf numFmtId="180" fontId="12" fillId="0" borderId="21" xfId="0" applyNumberFormat="1" applyFont="1" applyBorder="1" applyAlignment="1">
      <alignment horizontal="center"/>
    </xf>
    <xf numFmtId="180" fontId="12" fillId="0" borderId="28" xfId="0" applyNumberFormat="1" applyFont="1" applyBorder="1" applyAlignment="1">
      <alignment horizontal="center"/>
    </xf>
    <xf numFmtId="189" fontId="13" fillId="0" borderId="4" xfId="0" applyNumberFormat="1" applyFont="1" applyBorder="1" applyAlignment="1"/>
    <xf numFmtId="180" fontId="13" fillId="0" borderId="36" xfId="0" applyNumberFormat="1" applyFont="1" applyBorder="1" applyAlignment="1"/>
    <xf numFmtId="177" fontId="13" fillId="0" borderId="4" xfId="0" applyNumberFormat="1" applyFont="1" applyBorder="1" applyAlignment="1">
      <alignment horizontal="center"/>
    </xf>
    <xf numFmtId="38" fontId="13" fillId="0" borderId="4" xfId="2" applyFont="1" applyBorder="1" applyAlignment="1">
      <alignment horizontal="center"/>
    </xf>
    <xf numFmtId="176" fontId="2" fillId="0" borderId="4" xfId="0" applyNumberFormat="1" applyFont="1" applyBorder="1"/>
    <xf numFmtId="176" fontId="2" fillId="0" borderId="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187" fontId="2" fillId="0" borderId="41" xfId="0" applyNumberFormat="1" applyFont="1" applyBorder="1" applyAlignment="1">
      <alignment horizontal="center"/>
    </xf>
    <xf numFmtId="191" fontId="2" fillId="0" borderId="41" xfId="0" applyNumberFormat="1" applyFont="1" applyBorder="1" applyAlignment="1">
      <alignment horizontal="center"/>
    </xf>
    <xf numFmtId="187" fontId="2" fillId="0" borderId="21" xfId="0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180" fontId="12" fillId="0" borderId="28" xfId="0" applyNumberFormat="1" applyFont="1" applyFill="1" applyBorder="1" applyAlignment="1">
      <alignment horizontal="center"/>
    </xf>
    <xf numFmtId="180" fontId="13" fillId="0" borderId="36" xfId="0" applyNumberFormat="1" applyFont="1" applyFill="1" applyBorder="1" applyAlignment="1"/>
    <xf numFmtId="0" fontId="8" fillId="0" borderId="10" xfId="0" applyFont="1" applyFill="1" applyBorder="1" applyAlignment="1">
      <alignment horizontal="center"/>
    </xf>
    <xf numFmtId="187" fontId="2" fillId="0" borderId="33" xfId="0" applyNumberFormat="1" applyFont="1" applyBorder="1" applyAlignment="1">
      <alignment horizontal="center"/>
    </xf>
    <xf numFmtId="187" fontId="11" fillId="0" borderId="47" xfId="0" applyNumberFormat="1" applyFont="1" applyBorder="1" applyAlignment="1">
      <alignment horizontal="center"/>
    </xf>
    <xf numFmtId="187" fontId="11" fillId="0" borderId="24" xfId="0" applyNumberFormat="1" applyFont="1" applyBorder="1" applyAlignment="1">
      <alignment horizontal="center"/>
    </xf>
    <xf numFmtId="189" fontId="13" fillId="0" borderId="9" xfId="0" applyNumberFormat="1" applyFont="1" applyBorder="1"/>
    <xf numFmtId="189" fontId="13" fillId="0" borderId="7" xfId="0" applyNumberFormat="1" applyFont="1" applyFill="1" applyBorder="1"/>
    <xf numFmtId="180" fontId="12" fillId="0" borderId="22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9" fontId="13" fillId="0" borderId="9" xfId="0" applyNumberFormat="1" applyFont="1" applyBorder="1" applyAlignment="1"/>
    <xf numFmtId="180" fontId="13" fillId="0" borderId="24" xfId="0" applyNumberFormat="1" applyFont="1" applyBorder="1" applyAlignment="1"/>
    <xf numFmtId="180" fontId="8" fillId="0" borderId="22" xfId="0" applyNumberFormat="1" applyFont="1" applyBorder="1" applyAlignment="1">
      <alignment horizontal="center"/>
    </xf>
    <xf numFmtId="180" fontId="13" fillId="0" borderId="9" xfId="0" applyNumberFormat="1" applyFont="1" applyBorder="1"/>
    <xf numFmtId="189" fontId="13" fillId="0" borderId="24" xfId="0" applyNumberFormat="1" applyFont="1" applyFill="1" applyBorder="1" applyAlignment="1"/>
    <xf numFmtId="189" fontId="13" fillId="0" borderId="10" xfId="0" applyNumberFormat="1" applyFont="1" applyBorder="1"/>
    <xf numFmtId="176" fontId="2" fillId="0" borderId="9" xfId="0" applyNumberFormat="1" applyFont="1" applyBorder="1"/>
    <xf numFmtId="176" fontId="2" fillId="0" borderId="9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87" fontId="2" fillId="0" borderId="38" xfId="0" applyNumberFormat="1" applyFont="1" applyBorder="1" applyAlignment="1">
      <alignment horizontal="center"/>
    </xf>
    <xf numFmtId="191" fontId="2" fillId="0" borderId="38" xfId="0" applyNumberFormat="1" applyFont="1" applyBorder="1" applyAlignment="1">
      <alignment horizontal="center"/>
    </xf>
    <xf numFmtId="187" fontId="2" fillId="0" borderId="22" xfId="0" applyNumberFormat="1" applyFont="1" applyFill="1" applyBorder="1" applyAlignment="1">
      <alignment horizontal="center"/>
    </xf>
    <xf numFmtId="188" fontId="2" fillId="0" borderId="7" xfId="0" applyNumberFormat="1" applyFont="1" applyFill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7" fontId="2" fillId="0" borderId="40" xfId="0" applyNumberFormat="1" applyFont="1" applyBorder="1" applyAlignment="1">
      <alignment horizontal="center"/>
    </xf>
    <xf numFmtId="191" fontId="2" fillId="0" borderId="40" xfId="0" applyNumberFormat="1" applyFont="1" applyBorder="1" applyAlignment="1">
      <alignment horizontal="center"/>
    </xf>
    <xf numFmtId="187" fontId="2" fillId="0" borderId="21" xfId="0" applyNumberFormat="1" applyFont="1" applyFill="1" applyBorder="1" applyAlignment="1">
      <alignment horizontal="center"/>
    </xf>
    <xf numFmtId="188" fontId="2" fillId="0" borderId="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89" fontId="13" fillId="0" borderId="24" xfId="0" applyNumberFormat="1" applyFont="1" applyBorder="1" applyAlignment="1"/>
    <xf numFmtId="176" fontId="2" fillId="0" borderId="4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87" fontId="11" fillId="0" borderId="36" xfId="0" applyNumberFormat="1" applyFont="1" applyBorder="1" applyAlignment="1">
      <alignment horizontal="center"/>
    </xf>
    <xf numFmtId="189" fontId="13" fillId="0" borderId="4" xfId="0" applyNumberFormat="1" applyFont="1" applyBorder="1"/>
    <xf numFmtId="189" fontId="13" fillId="0" borderId="3" xfId="0" applyNumberFormat="1" applyFont="1" applyFill="1" applyBorder="1"/>
    <xf numFmtId="189" fontId="13" fillId="0" borderId="36" xfId="0" applyNumberFormat="1" applyFont="1" applyBorder="1" applyAlignment="1"/>
    <xf numFmtId="180" fontId="8" fillId="0" borderId="4" xfId="0" applyNumberFormat="1" applyFont="1" applyBorder="1" applyAlignment="1">
      <alignment horizontal="center"/>
    </xf>
    <xf numFmtId="189" fontId="13" fillId="0" borderId="36" xfId="0" applyNumberFormat="1" applyFont="1" applyFill="1" applyBorder="1" applyAlignment="1"/>
    <xf numFmtId="176" fontId="2" fillId="0" borderId="12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87" fontId="2" fillId="0" borderId="20" xfId="0" applyNumberFormat="1" applyFont="1" applyFill="1" applyBorder="1" applyAlignment="1">
      <alignment horizontal="center"/>
    </xf>
    <xf numFmtId="188" fontId="2" fillId="0" borderId="35" xfId="0" applyNumberFormat="1" applyFont="1" applyFill="1" applyBorder="1" applyAlignment="1">
      <alignment horizontal="center"/>
    </xf>
    <xf numFmtId="187" fontId="2" fillId="0" borderId="35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87" fontId="2" fillId="0" borderId="38" xfId="0" applyNumberFormat="1" applyFont="1" applyFill="1" applyBorder="1" applyAlignment="1">
      <alignment horizontal="center"/>
    </xf>
    <xf numFmtId="191" fontId="2" fillId="0" borderId="38" xfId="0" applyNumberFormat="1" applyFont="1" applyFill="1" applyBorder="1" applyAlignment="1">
      <alignment horizontal="center"/>
    </xf>
    <xf numFmtId="187" fontId="2" fillId="0" borderId="22" xfId="0" applyNumberFormat="1" applyFont="1" applyBorder="1" applyAlignment="1">
      <alignment horizontal="center"/>
    </xf>
    <xf numFmtId="188" fontId="2" fillId="0" borderId="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8" fontId="13" fillId="0" borderId="6" xfId="2" applyFont="1" applyBorder="1" applyAlignment="1">
      <alignment horizontal="center"/>
    </xf>
    <xf numFmtId="176" fontId="2" fillId="0" borderId="6" xfId="0" applyNumberFormat="1" applyFont="1" applyBorder="1"/>
    <xf numFmtId="176" fontId="2" fillId="0" borderId="6" xfId="0" applyNumberFormat="1" applyFont="1" applyBorder="1" applyAlignment="1">
      <alignment horizontal="right"/>
    </xf>
    <xf numFmtId="187" fontId="2" fillId="0" borderId="20" xfId="0" applyNumberFormat="1" applyFont="1" applyBorder="1" applyAlignment="1">
      <alignment horizontal="center"/>
    </xf>
    <xf numFmtId="188" fontId="2" fillId="0" borderId="35" xfId="0" applyNumberFormat="1" applyFont="1" applyBorder="1" applyAlignment="1">
      <alignment horizontal="center"/>
    </xf>
    <xf numFmtId="0" fontId="0" fillId="0" borderId="0" xfId="0" applyFill="1" applyBorder="1"/>
    <xf numFmtId="2" fontId="12" fillId="0" borderId="22" xfId="0" applyNumberFormat="1" applyFont="1" applyFill="1" applyBorder="1" applyAlignment="1">
      <alignment horizontal="center"/>
    </xf>
    <xf numFmtId="38" fontId="13" fillId="0" borderId="21" xfId="2" applyFont="1" applyBorder="1" applyAlignment="1">
      <alignment horizontal="center"/>
    </xf>
    <xf numFmtId="176" fontId="2" fillId="0" borderId="0" xfId="0" applyNumberFormat="1" applyFont="1" applyBorder="1"/>
    <xf numFmtId="176" fontId="2" fillId="0" borderId="23" xfId="0" applyNumberFormat="1" applyFont="1" applyBorder="1" applyAlignment="1">
      <alignment horizontal="right"/>
    </xf>
    <xf numFmtId="180" fontId="13" fillId="0" borderId="6" xfId="0" applyNumberFormat="1" applyFont="1" applyBorder="1"/>
    <xf numFmtId="180" fontId="13" fillId="0" borderId="4" xfId="0" applyNumberFormat="1" applyFont="1" applyFill="1" applyBorder="1"/>
    <xf numFmtId="176" fontId="2" fillId="0" borderId="4" xfId="0" applyNumberFormat="1" applyFont="1" applyFill="1" applyBorder="1"/>
    <xf numFmtId="178" fontId="0" fillId="0" borderId="0" xfId="0" applyNumberFormat="1" applyFill="1" applyBorder="1"/>
    <xf numFmtId="176" fontId="2" fillId="0" borderId="3" xfId="0" applyNumberFormat="1" applyFont="1" applyBorder="1" applyAlignment="1">
      <alignment horizontal="right"/>
    </xf>
    <xf numFmtId="2" fontId="12" fillId="0" borderId="21" xfId="0" applyNumberFormat="1" applyFont="1" applyFill="1" applyBorder="1" applyAlignment="1">
      <alignment horizontal="center"/>
    </xf>
    <xf numFmtId="176" fontId="2" fillId="0" borderId="35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184" fontId="2" fillId="0" borderId="13" xfId="0" applyNumberFormat="1" applyFont="1" applyFill="1" applyBorder="1" applyAlignment="1">
      <alignment vertical="center"/>
    </xf>
    <xf numFmtId="179" fontId="8" fillId="0" borderId="49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Continuous"/>
    </xf>
    <xf numFmtId="0" fontId="10" fillId="0" borderId="17" xfId="0" applyFont="1" applyFill="1" applyBorder="1" applyAlignment="1"/>
    <xf numFmtId="0" fontId="10" fillId="0" borderId="15" xfId="0" applyFont="1" applyFill="1" applyBorder="1"/>
    <xf numFmtId="0" fontId="12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80" fontId="8" fillId="0" borderId="15" xfId="0" applyNumberFormat="1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177" fontId="8" fillId="0" borderId="29" xfId="0" applyNumberFormat="1" applyFont="1" applyFill="1" applyBorder="1" applyAlignment="1">
      <alignment horizontal="center"/>
    </xf>
    <xf numFmtId="38" fontId="8" fillId="0" borderId="15" xfId="2" applyFont="1" applyFill="1" applyBorder="1"/>
    <xf numFmtId="180" fontId="8" fillId="0" borderId="12" xfId="0" applyNumberFormat="1" applyFont="1" applyFill="1" applyBorder="1"/>
    <xf numFmtId="180" fontId="8" fillId="0" borderId="6" xfId="0" applyNumberFormat="1" applyFont="1" applyFill="1" applyBorder="1"/>
    <xf numFmtId="180" fontId="2" fillId="0" borderId="50" xfId="0" applyNumberFormat="1" applyFont="1" applyFill="1" applyBorder="1"/>
    <xf numFmtId="187" fontId="2" fillId="0" borderId="43" xfId="0" applyNumberFormat="1" applyFont="1" applyFill="1" applyBorder="1" applyAlignment="1">
      <alignment horizontal="center"/>
    </xf>
    <xf numFmtId="191" fontId="2" fillId="0" borderId="43" xfId="0" applyNumberFormat="1" applyFont="1" applyFill="1" applyBorder="1" applyAlignment="1">
      <alignment horizontal="center"/>
    </xf>
    <xf numFmtId="187" fontId="2" fillId="0" borderId="54" xfId="0" applyNumberFormat="1" applyFont="1" applyFill="1" applyBorder="1"/>
    <xf numFmtId="188" fontId="2" fillId="0" borderId="43" xfId="0" applyNumberFormat="1" applyFont="1" applyFill="1" applyBorder="1"/>
    <xf numFmtId="0" fontId="10" fillId="0" borderId="26" xfId="0" applyFont="1" applyFill="1" applyBorder="1"/>
    <xf numFmtId="0" fontId="9" fillId="0" borderId="18" xfId="0" applyFont="1" applyFill="1" applyBorder="1"/>
    <xf numFmtId="0" fontId="7" fillId="0" borderId="19" xfId="0" applyFont="1" applyFill="1" applyBorder="1"/>
    <xf numFmtId="187" fontId="2" fillId="0" borderId="18" xfId="0" applyNumberFormat="1" applyFont="1" applyFill="1" applyBorder="1" applyAlignment="1">
      <alignment horizontal="center" vertical="center"/>
    </xf>
    <xf numFmtId="187" fontId="11" fillId="0" borderId="18" xfId="0" applyNumberFormat="1" applyFont="1" applyFill="1" applyBorder="1" applyAlignment="1">
      <alignment horizontal="center" vertical="center"/>
    </xf>
    <xf numFmtId="184" fontId="11" fillId="0" borderId="32" xfId="0" applyNumberFormat="1" applyFont="1" applyFill="1" applyBorder="1" applyAlignment="1">
      <alignment horizontal="center" vertical="center"/>
    </xf>
    <xf numFmtId="189" fontId="12" fillId="0" borderId="45" xfId="0" applyNumberFormat="1" applyFont="1" applyFill="1" applyBorder="1"/>
    <xf numFmtId="189" fontId="12" fillId="0" borderId="27" xfId="0" applyNumberFormat="1" applyFont="1" applyFill="1" applyBorder="1"/>
    <xf numFmtId="177" fontId="10" fillId="0" borderId="8" xfId="0" applyNumberFormat="1" applyFont="1" applyFill="1" applyBorder="1"/>
    <xf numFmtId="177" fontId="8" fillId="0" borderId="8" xfId="0" applyNumberFormat="1" applyFont="1" applyFill="1" applyBorder="1"/>
    <xf numFmtId="180" fontId="9" fillId="0" borderId="30" xfId="0" applyNumberFormat="1" applyFont="1" applyFill="1" applyBorder="1" applyAlignment="1">
      <alignment horizontal="center"/>
    </xf>
    <xf numFmtId="189" fontId="12" fillId="0" borderId="31" xfId="0" applyNumberFormat="1" applyFont="1" applyFill="1" applyBorder="1" applyAlignment="1"/>
    <xf numFmtId="38" fontId="8" fillId="0" borderId="8" xfId="2" applyFont="1" applyFill="1" applyBorder="1"/>
    <xf numFmtId="180" fontId="10" fillId="0" borderId="10" xfId="0" applyNumberFormat="1" applyFont="1" applyFill="1" applyBorder="1"/>
    <xf numFmtId="180" fontId="8" fillId="0" borderId="9" xfId="0" applyNumberFormat="1" applyFont="1" applyFill="1" applyBorder="1"/>
    <xf numFmtId="180" fontId="8" fillId="0" borderId="8" xfId="0" applyNumberFormat="1" applyFont="1" applyFill="1" applyBorder="1"/>
    <xf numFmtId="187" fontId="2" fillId="0" borderId="51" xfId="0" applyNumberFormat="1" applyFont="1" applyFill="1" applyBorder="1" applyAlignment="1">
      <alignment horizontal="center"/>
    </xf>
    <xf numFmtId="187" fontId="2" fillId="0" borderId="42" xfId="0" applyNumberFormat="1" applyFont="1" applyFill="1" applyBorder="1" applyAlignment="1">
      <alignment horizontal="center"/>
    </xf>
    <xf numFmtId="191" fontId="2" fillId="0" borderId="42" xfId="0" applyNumberFormat="1" applyFont="1" applyFill="1" applyBorder="1" applyAlignment="1">
      <alignment horizontal="center"/>
    </xf>
    <xf numFmtId="187" fontId="2" fillId="0" borderId="53" xfId="0" applyNumberFormat="1" applyFont="1" applyFill="1" applyBorder="1" applyAlignment="1">
      <alignment horizontal="center"/>
    </xf>
    <xf numFmtId="188" fontId="2" fillId="0" borderId="42" xfId="0" applyNumberFormat="1" applyFont="1" applyFill="1" applyBorder="1" applyAlignment="1">
      <alignment horizontal="center"/>
    </xf>
    <xf numFmtId="178" fontId="2" fillId="0" borderId="39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/>
    <xf numFmtId="179" fontId="2" fillId="0" borderId="0" xfId="0" applyNumberFormat="1" applyFont="1" applyFill="1" applyBorder="1" applyAlignment="1"/>
    <xf numFmtId="179" fontId="8" fillId="0" borderId="28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52" xfId="0" applyFont="1" applyFill="1" applyBorder="1"/>
    <xf numFmtId="0" fontId="11" fillId="0" borderId="13" xfId="0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38" fontId="8" fillId="0" borderId="6" xfId="2" applyFont="1" applyFill="1" applyBorder="1"/>
    <xf numFmtId="38" fontId="8" fillId="0" borderId="4" xfId="2" applyFont="1" applyFill="1" applyBorder="1"/>
    <xf numFmtId="180" fontId="8" fillId="0" borderId="14" xfId="0" applyNumberFormat="1" applyFont="1" applyFill="1" applyBorder="1"/>
    <xf numFmtId="187" fontId="7" fillId="0" borderId="52" xfId="0" applyNumberFormat="1" applyFont="1" applyFill="1" applyBorder="1" applyAlignment="1">
      <alignment horizontal="center"/>
    </xf>
    <xf numFmtId="191" fontId="7" fillId="0" borderId="52" xfId="0" applyNumberFormat="1" applyFont="1" applyFill="1" applyBorder="1"/>
    <xf numFmtId="187" fontId="7" fillId="0" borderId="52" xfId="0" applyNumberFormat="1" applyFont="1" applyFill="1" applyBorder="1"/>
    <xf numFmtId="0" fontId="7" fillId="0" borderId="52" xfId="0" applyFont="1" applyFill="1" applyBorder="1"/>
    <xf numFmtId="187" fontId="2" fillId="0" borderId="27" xfId="0" applyNumberFormat="1" applyFont="1" applyFill="1" applyBorder="1" applyAlignment="1">
      <alignment horizontal="center" vertical="center"/>
    </xf>
    <xf numFmtId="184" fontId="2" fillId="0" borderId="48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/>
    </xf>
    <xf numFmtId="38" fontId="11" fillId="0" borderId="27" xfId="0" applyNumberFormat="1" applyFont="1" applyFill="1" applyBorder="1" applyAlignment="1">
      <alignment horizontal="center"/>
    </xf>
    <xf numFmtId="177" fontId="10" fillId="0" borderId="9" xfId="0" applyNumberFormat="1" applyFont="1" applyFill="1" applyBorder="1"/>
    <xf numFmtId="177" fontId="10" fillId="0" borderId="10" xfId="0" applyNumberFormat="1" applyFont="1" applyFill="1" applyBorder="1"/>
    <xf numFmtId="180" fontId="12" fillId="0" borderId="32" xfId="0" applyNumberFormat="1" applyFont="1" applyFill="1" applyBorder="1" applyAlignment="1"/>
    <xf numFmtId="38" fontId="8" fillId="0" borderId="9" xfId="2" applyFont="1" applyFill="1" applyBorder="1"/>
    <xf numFmtId="177" fontId="8" fillId="0" borderId="9" xfId="0" applyNumberFormat="1" applyFont="1" applyFill="1" applyBorder="1"/>
    <xf numFmtId="180" fontId="8" fillId="0" borderId="10" xfId="0" applyNumberFormat="1" applyFont="1" applyFill="1" applyBorder="1"/>
    <xf numFmtId="187" fontId="7" fillId="0" borderId="10" xfId="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/>
    <xf numFmtId="0" fontId="7" fillId="0" borderId="0" xfId="0" applyFont="1" applyFill="1"/>
    <xf numFmtId="49" fontId="10" fillId="0" borderId="15" xfId="0" applyNumberFormat="1" applyFont="1" applyFill="1" applyBorder="1" applyAlignment="1">
      <alignment horizontal="distributed" vertical="center"/>
    </xf>
    <xf numFmtId="181" fontId="7" fillId="0" borderId="0" xfId="1" applyNumberFormat="1" applyFont="1" applyFill="1"/>
    <xf numFmtId="0" fontId="7" fillId="0" borderId="0" xfId="0" quotePrefix="1" applyFont="1" applyFill="1" applyAlignment="1">
      <alignment horizontal="left"/>
    </xf>
    <xf numFmtId="49" fontId="10" fillId="0" borderId="0" xfId="0" applyNumberFormat="1" applyFont="1" applyFill="1" applyAlignment="1">
      <alignment horizontal="distributed" vertical="center"/>
    </xf>
    <xf numFmtId="182" fontId="7" fillId="0" borderId="0" xfId="1" applyNumberFormat="1" applyFont="1" applyFill="1" applyBorder="1"/>
    <xf numFmtId="0" fontId="7" fillId="0" borderId="0" xfId="0" applyFont="1" applyFill="1" applyAlignment="1">
      <alignment horizontal="left"/>
    </xf>
    <xf numFmtId="0" fontId="15" fillId="0" borderId="0" xfId="0" applyFont="1" applyFill="1"/>
    <xf numFmtId="185" fontId="7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87" fontId="7" fillId="0" borderId="0" xfId="0" applyNumberFormat="1" applyFont="1" applyFill="1" applyAlignment="1">
      <alignment horizontal="center"/>
    </xf>
    <xf numFmtId="191" fontId="7" fillId="0" borderId="0" xfId="0" applyNumberFormat="1" applyFont="1" applyFill="1"/>
    <xf numFmtId="187" fontId="7" fillId="0" borderId="0" xfId="0" applyNumberFormat="1" applyFont="1" applyFill="1"/>
    <xf numFmtId="187" fontId="7" fillId="0" borderId="15" xfId="0" applyNumberFormat="1" applyFont="1" applyFill="1" applyBorder="1" applyAlignment="1">
      <alignment horizontal="center"/>
    </xf>
    <xf numFmtId="181" fontId="7" fillId="0" borderId="0" xfId="1" applyNumberFormat="1" applyFont="1" applyFill="1" applyBorder="1"/>
    <xf numFmtId="0" fontId="14" fillId="0" borderId="0" xfId="0" applyFont="1" applyFill="1" applyAlignment="1"/>
    <xf numFmtId="187" fontId="14" fillId="0" borderId="0" xfId="0" applyNumberFormat="1" applyFont="1" applyFill="1" applyBorder="1"/>
    <xf numFmtId="0" fontId="7" fillId="0" borderId="0" xfId="0" applyFont="1" applyFill="1" applyAlignment="1">
      <alignment horizontal="right" vertical="center"/>
    </xf>
    <xf numFmtId="38" fontId="14" fillId="0" borderId="0" xfId="2" applyFont="1" applyFill="1"/>
    <xf numFmtId="0" fontId="14" fillId="0" borderId="0" xfId="0" applyFont="1" applyFill="1" applyAlignment="1">
      <alignment horizontal="right"/>
    </xf>
    <xf numFmtId="0" fontId="0" fillId="0" borderId="0" xfId="0" applyFont="1"/>
    <xf numFmtId="183" fontId="7" fillId="0" borderId="0" xfId="0" applyNumberFormat="1" applyFont="1" applyAlignment="1">
      <alignment horizontal="center"/>
    </xf>
    <xf numFmtId="179" fontId="7" fillId="0" borderId="0" xfId="0" applyNumberFormat="1" applyFont="1"/>
    <xf numFmtId="38" fontId="7" fillId="0" borderId="0" xfId="2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quotePrefix="1" applyFont="1" applyAlignment="1">
      <alignment horizontal="left"/>
    </xf>
    <xf numFmtId="18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7" fontId="9" fillId="0" borderId="0" xfId="0" applyNumberFormat="1" applyFont="1" applyBorder="1"/>
    <xf numFmtId="0" fontId="0" fillId="0" borderId="0" xfId="0" applyBorder="1"/>
    <xf numFmtId="191" fontId="0" fillId="0" borderId="0" xfId="0" applyNumberFormat="1"/>
    <xf numFmtId="187" fontId="0" fillId="0" borderId="0" xfId="0" applyNumberFormat="1"/>
    <xf numFmtId="0" fontId="10" fillId="0" borderId="0" xfId="0" quotePrefix="1" applyFont="1" applyAlignment="1">
      <alignment horizontal="center"/>
    </xf>
    <xf numFmtId="179" fontId="7" fillId="0" borderId="0" xfId="0" quotePrefix="1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184" fontId="8" fillId="0" borderId="0" xfId="0" applyNumberFormat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79" fontId="0" fillId="0" borderId="0" xfId="0" applyNumberFormat="1" applyBorder="1"/>
    <xf numFmtId="49" fontId="16" fillId="0" borderId="0" xfId="0" applyNumberFormat="1" applyFont="1" applyFill="1" applyAlignment="1">
      <alignment horizontal="distributed" vertical="center"/>
    </xf>
    <xf numFmtId="181" fontId="15" fillId="0" borderId="0" xfId="1" applyNumberFormat="1" applyFont="1" applyFill="1" applyBorder="1"/>
    <xf numFmtId="0" fontId="15" fillId="0" borderId="0" xfId="0" quotePrefix="1" applyFont="1" applyFill="1" applyAlignment="1">
      <alignment horizontal="left"/>
    </xf>
    <xf numFmtId="0" fontId="15" fillId="0" borderId="0" xfId="0" applyFont="1" applyFill="1" applyAlignment="1">
      <alignment horizontal="right" vertical="center"/>
    </xf>
    <xf numFmtId="0" fontId="17" fillId="0" borderId="0" xfId="0" applyFont="1"/>
    <xf numFmtId="183" fontId="15" fillId="0" borderId="0" xfId="0" applyNumberFormat="1" applyFont="1" applyAlignment="1">
      <alignment horizontal="center"/>
    </xf>
    <xf numFmtId="179" fontId="15" fillId="0" borderId="0" xfId="0" applyNumberFormat="1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7" fontId="11" fillId="0" borderId="8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79" fontId="2" fillId="0" borderId="57" xfId="0" applyNumberFormat="1" applyFont="1" applyBorder="1" applyAlignment="1">
      <alignment horizontal="center"/>
    </xf>
    <xf numFmtId="179" fontId="8" fillId="0" borderId="15" xfId="0" applyNumberFormat="1" applyFont="1" applyBorder="1" applyAlignment="1">
      <alignment horizontal="center"/>
    </xf>
    <xf numFmtId="187" fontId="8" fillId="0" borderId="37" xfId="0" applyNumberFormat="1" applyFont="1" applyBorder="1" applyAlignment="1">
      <alignment horizontal="center"/>
    </xf>
    <xf numFmtId="0" fontId="13" fillId="0" borderId="35" xfId="0" applyFont="1" applyBorder="1"/>
    <xf numFmtId="180" fontId="12" fillId="0" borderId="20" xfId="0" applyNumberFormat="1" applyFont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9" fontId="13" fillId="0" borderId="6" xfId="0" applyNumberFormat="1" applyFont="1" applyBorder="1" applyAlignment="1"/>
    <xf numFmtId="180" fontId="13" fillId="0" borderId="37" xfId="0" applyNumberFormat="1" applyFont="1" applyBorder="1" applyAlignment="1"/>
    <xf numFmtId="177" fontId="13" fillId="0" borderId="6" xfId="0" applyNumberFormat="1" applyFont="1" applyBorder="1" applyAlignment="1">
      <alignment horizontal="center"/>
    </xf>
    <xf numFmtId="180" fontId="13" fillId="0" borderId="37" xfId="0" applyNumberFormat="1" applyFont="1" applyFill="1" applyBorder="1" applyAlignment="1"/>
    <xf numFmtId="0" fontId="15" fillId="0" borderId="0" xfId="0" applyFont="1" applyFill="1" applyAlignment="1">
      <alignment horizontal="left"/>
    </xf>
    <xf numFmtId="185" fontId="12" fillId="0" borderId="18" xfId="0" applyNumberFormat="1" applyFont="1" applyFill="1" applyBorder="1" applyAlignment="1">
      <alignment horizontal="center"/>
    </xf>
    <xf numFmtId="185" fontId="12" fillId="0" borderId="45" xfId="0" applyNumberFormat="1" applyFont="1" applyFill="1" applyBorder="1" applyAlignment="1">
      <alignment horizontal="center"/>
    </xf>
    <xf numFmtId="185" fontId="12" fillId="0" borderId="44" xfId="0" applyNumberFormat="1" applyFont="1" applyFill="1" applyBorder="1" applyAlignment="1">
      <alignment horizontal="center"/>
    </xf>
    <xf numFmtId="185" fontId="12" fillId="0" borderId="19" xfId="0" applyNumberFormat="1" applyFont="1" applyFill="1" applyBorder="1" applyAlignment="1">
      <alignment horizontal="center"/>
    </xf>
    <xf numFmtId="185" fontId="11" fillId="0" borderId="44" xfId="0" applyNumberFormat="1" applyFont="1" applyFill="1" applyBorder="1" applyAlignment="1">
      <alignment horizontal="center"/>
    </xf>
    <xf numFmtId="185" fontId="11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7" fontId="8" fillId="0" borderId="56" xfId="0" applyNumberFormat="1" applyFont="1" applyBorder="1" applyAlignment="1">
      <alignment horizontal="center"/>
    </xf>
    <xf numFmtId="187" fontId="8" fillId="0" borderId="35" xfId="0" applyNumberFormat="1" applyFont="1" applyBorder="1" applyAlignment="1">
      <alignment horizontal="center"/>
    </xf>
    <xf numFmtId="187" fontId="8" fillId="0" borderId="55" xfId="0" applyNumberFormat="1" applyFont="1" applyBorder="1" applyAlignment="1">
      <alignment horizontal="center"/>
    </xf>
    <xf numFmtId="187" fontId="8" fillId="0" borderId="7" xfId="0" applyNumberFormat="1" applyFont="1" applyBorder="1" applyAlignment="1">
      <alignment horizontal="center"/>
    </xf>
    <xf numFmtId="190" fontId="12" fillId="0" borderId="44" xfId="0" applyNumberFormat="1" applyFont="1" applyFill="1" applyBorder="1" applyAlignment="1">
      <alignment horizontal="center"/>
    </xf>
    <xf numFmtId="190" fontId="12" fillId="0" borderId="19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</cellXfs>
  <cellStyles count="10">
    <cellStyle name="パーセント" xfId="1" builtinId="5"/>
    <cellStyle name="桁区切り" xfId="2" builtinId="6"/>
    <cellStyle name="桁区切り 2" xfId="4"/>
    <cellStyle name="標準" xfId="0" builtinId="0"/>
    <cellStyle name="標準 2" xfId="3"/>
    <cellStyle name="標準 3" xfId="5"/>
    <cellStyle name="標準 4" xfId="6"/>
    <cellStyle name="標準 5" xfId="7"/>
    <cellStyle name="標準 6" xfId="8"/>
    <cellStyle name="標準 7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CC33"/>
      <color rgb="FFFF00FF"/>
      <color rgb="FFFF33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66</xdr:row>
      <xdr:rowOff>9525</xdr:rowOff>
    </xdr:from>
    <xdr:to>
      <xdr:col>11</xdr:col>
      <xdr:colOff>542925</xdr:colOff>
      <xdr:row>66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3354050" y="214884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66</xdr:row>
      <xdr:rowOff>9525</xdr:rowOff>
    </xdr:from>
    <xdr:to>
      <xdr:col>11</xdr:col>
      <xdr:colOff>542925</xdr:colOff>
      <xdr:row>66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3344525" y="21488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65</xdr:row>
      <xdr:rowOff>9525</xdr:rowOff>
    </xdr:from>
    <xdr:to>
      <xdr:col>29</xdr:col>
      <xdr:colOff>0</xdr:colOff>
      <xdr:row>65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9147750" y="2120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182336</xdr:colOff>
      <xdr:row>67</xdr:row>
      <xdr:rowOff>268060</xdr:rowOff>
    </xdr:from>
    <xdr:to>
      <xdr:col>3</xdr:col>
      <xdr:colOff>572861</xdr:colOff>
      <xdr:row>67</xdr:row>
      <xdr:rowOff>268060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20686" y="2200411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66</xdr:row>
      <xdr:rowOff>9525</xdr:rowOff>
    </xdr:from>
    <xdr:to>
      <xdr:col>11</xdr:col>
      <xdr:colOff>542925</xdr:colOff>
      <xdr:row>66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3344525" y="21488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68</xdr:row>
      <xdr:rowOff>0</xdr:rowOff>
    </xdr:from>
    <xdr:to>
      <xdr:col>18</xdr:col>
      <xdr:colOff>476250</xdr:colOff>
      <xdr:row>68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5384125" y="220122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68</xdr:row>
      <xdr:rowOff>0</xdr:rowOff>
    </xdr:from>
    <xdr:to>
      <xdr:col>19</xdr:col>
      <xdr:colOff>590550</xdr:colOff>
      <xdr:row>68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6889075" y="22012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68</xdr:row>
      <xdr:rowOff>0</xdr:rowOff>
    </xdr:from>
    <xdr:to>
      <xdr:col>23</xdr:col>
      <xdr:colOff>409575</xdr:colOff>
      <xdr:row>68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32042100" y="220122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68</xdr:row>
      <xdr:rowOff>0</xdr:rowOff>
    </xdr:from>
    <xdr:to>
      <xdr:col>24</xdr:col>
      <xdr:colOff>523875</xdr:colOff>
      <xdr:row>68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3204150" y="22012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68</xdr:row>
      <xdr:rowOff>9525</xdr:rowOff>
    </xdr:from>
    <xdr:to>
      <xdr:col>25</xdr:col>
      <xdr:colOff>476250</xdr:colOff>
      <xdr:row>68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4566225" y="220218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68</xdr:row>
      <xdr:rowOff>9525</xdr:rowOff>
    </xdr:from>
    <xdr:to>
      <xdr:col>27</xdr:col>
      <xdr:colOff>381000</xdr:colOff>
      <xdr:row>68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6842700" y="220218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123825</xdr:colOff>
      <xdr:row>68</xdr:row>
      <xdr:rowOff>9525</xdr:rowOff>
    </xdr:from>
    <xdr:to>
      <xdr:col>28</xdr:col>
      <xdr:colOff>428625</xdr:colOff>
      <xdr:row>68</xdr:row>
      <xdr:rowOff>9525</xdr:rowOff>
    </xdr:to>
    <xdr:sp macro="" textlink="">
      <xdr:nvSpPr>
        <xdr:cNvPr id="13" name="Line 270"/>
        <xdr:cNvSpPr>
          <a:spLocks noChangeShapeType="1"/>
        </xdr:cNvSpPr>
      </xdr:nvSpPr>
      <xdr:spPr bwMode="auto">
        <a:xfrm>
          <a:off x="37880925" y="220218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65</xdr:row>
      <xdr:rowOff>9525</xdr:rowOff>
    </xdr:from>
    <xdr:to>
      <xdr:col>29</xdr:col>
      <xdr:colOff>0</xdr:colOff>
      <xdr:row>65</xdr:row>
      <xdr:rowOff>9525</xdr:rowOff>
    </xdr:to>
    <xdr:sp macro="" textlink="">
      <xdr:nvSpPr>
        <xdr:cNvPr id="14" name="Line 271"/>
        <xdr:cNvSpPr>
          <a:spLocks noChangeShapeType="1"/>
        </xdr:cNvSpPr>
      </xdr:nvSpPr>
      <xdr:spPr bwMode="auto">
        <a:xfrm flipV="1">
          <a:off x="39147750" y="2120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9525</xdr:rowOff>
    </xdr:from>
    <xdr:to>
      <xdr:col>29</xdr:col>
      <xdr:colOff>0</xdr:colOff>
      <xdr:row>67</xdr:row>
      <xdr:rowOff>9525</xdr:rowOff>
    </xdr:to>
    <xdr:sp macro="" textlink="">
      <xdr:nvSpPr>
        <xdr:cNvPr id="15" name="Line 272"/>
        <xdr:cNvSpPr>
          <a:spLocks noChangeShapeType="1"/>
        </xdr:cNvSpPr>
      </xdr:nvSpPr>
      <xdr:spPr bwMode="auto">
        <a:xfrm flipV="1">
          <a:off x="39147750" y="2174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67</xdr:row>
      <xdr:rowOff>254453</xdr:rowOff>
    </xdr:from>
    <xdr:to>
      <xdr:col>6</xdr:col>
      <xdr:colOff>581025</xdr:colOff>
      <xdr:row>67</xdr:row>
      <xdr:rowOff>254453</xdr:rowOff>
    </xdr:to>
    <xdr:sp macro="" textlink="">
      <xdr:nvSpPr>
        <xdr:cNvPr id="16" name="Line 274"/>
        <xdr:cNvSpPr>
          <a:spLocks noChangeShapeType="1"/>
        </xdr:cNvSpPr>
      </xdr:nvSpPr>
      <xdr:spPr bwMode="auto">
        <a:xfrm>
          <a:off x="5229225" y="219905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68</xdr:row>
      <xdr:rowOff>0</xdr:rowOff>
    </xdr:from>
    <xdr:to>
      <xdr:col>7</xdr:col>
      <xdr:colOff>561975</xdr:colOff>
      <xdr:row>68</xdr:row>
      <xdr:rowOff>0</xdr:rowOff>
    </xdr:to>
    <xdr:sp macro="" textlink="">
      <xdr:nvSpPr>
        <xdr:cNvPr id="17" name="Line 275"/>
        <xdr:cNvSpPr>
          <a:spLocks noChangeShapeType="1"/>
        </xdr:cNvSpPr>
      </xdr:nvSpPr>
      <xdr:spPr bwMode="auto">
        <a:xfrm>
          <a:off x="6600825" y="220122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133350</xdr:colOff>
      <xdr:row>65</xdr:row>
      <xdr:rowOff>0</xdr:rowOff>
    </xdr:from>
    <xdr:to>
      <xdr:col>23</xdr:col>
      <xdr:colOff>409575</xdr:colOff>
      <xdr:row>65</xdr:row>
      <xdr:rowOff>0</xdr:rowOff>
    </xdr:to>
    <xdr:sp macro="" textlink="">
      <xdr:nvSpPr>
        <xdr:cNvPr id="18" name="Line 321"/>
        <xdr:cNvSpPr>
          <a:spLocks noChangeShapeType="1"/>
        </xdr:cNvSpPr>
      </xdr:nvSpPr>
      <xdr:spPr bwMode="auto">
        <a:xfrm>
          <a:off x="32070675" y="211931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133350</xdr:colOff>
      <xdr:row>66</xdr:row>
      <xdr:rowOff>0</xdr:rowOff>
    </xdr:from>
    <xdr:to>
      <xdr:col>18</xdr:col>
      <xdr:colOff>476250</xdr:colOff>
      <xdr:row>66</xdr:row>
      <xdr:rowOff>0</xdr:rowOff>
    </xdr:to>
    <xdr:sp macro="" textlink="">
      <xdr:nvSpPr>
        <xdr:cNvPr id="19" name="Line 350"/>
        <xdr:cNvSpPr>
          <a:spLocks noChangeShapeType="1"/>
        </xdr:cNvSpPr>
      </xdr:nvSpPr>
      <xdr:spPr bwMode="auto">
        <a:xfrm>
          <a:off x="25384125" y="21478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66</xdr:row>
      <xdr:rowOff>0</xdr:rowOff>
    </xdr:from>
    <xdr:to>
      <xdr:col>20</xdr:col>
      <xdr:colOff>619125</xdr:colOff>
      <xdr:row>66</xdr:row>
      <xdr:rowOff>0</xdr:rowOff>
    </xdr:to>
    <xdr:sp macro="" textlink="">
      <xdr:nvSpPr>
        <xdr:cNvPr id="20" name="Line 351"/>
        <xdr:cNvSpPr>
          <a:spLocks noChangeShapeType="1"/>
        </xdr:cNvSpPr>
      </xdr:nvSpPr>
      <xdr:spPr bwMode="auto">
        <a:xfrm>
          <a:off x="28327350" y="214788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66</xdr:row>
      <xdr:rowOff>0</xdr:rowOff>
    </xdr:from>
    <xdr:to>
      <xdr:col>21</xdr:col>
      <xdr:colOff>657225</xdr:colOff>
      <xdr:row>66</xdr:row>
      <xdr:rowOff>0</xdr:rowOff>
    </xdr:to>
    <xdr:sp macro="" textlink="">
      <xdr:nvSpPr>
        <xdr:cNvPr id="21" name="Line 352"/>
        <xdr:cNvSpPr>
          <a:spLocks noChangeShapeType="1"/>
        </xdr:cNvSpPr>
      </xdr:nvSpPr>
      <xdr:spPr bwMode="auto">
        <a:xfrm>
          <a:off x="29756100" y="214788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66</xdr:row>
      <xdr:rowOff>9525</xdr:rowOff>
    </xdr:from>
    <xdr:to>
      <xdr:col>11</xdr:col>
      <xdr:colOff>0</xdr:colOff>
      <xdr:row>66</xdr:row>
      <xdr:rowOff>9525</xdr:rowOff>
    </xdr:to>
    <xdr:sp macro="" textlink="">
      <xdr:nvSpPr>
        <xdr:cNvPr id="22" name="Line 739"/>
        <xdr:cNvSpPr>
          <a:spLocks noChangeShapeType="1"/>
        </xdr:cNvSpPr>
      </xdr:nvSpPr>
      <xdr:spPr bwMode="auto">
        <a:xfrm>
          <a:off x="13201650" y="2148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3" name="Line 774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4" name="Line 775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5" name="Line 776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6" name="Line 777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7" name="Line 778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8" name="Line 779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29" name="Line 780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0" name="Line 781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1" name="Line 782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2" name="Line 783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3" name="Line 784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4" name="Line 785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5" name="Line 786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6" name="Line 787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7" name="Line 788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65</xdr:row>
      <xdr:rowOff>0</xdr:rowOff>
    </xdr:from>
    <xdr:to>
      <xdr:col>23</xdr:col>
      <xdr:colOff>0</xdr:colOff>
      <xdr:row>65</xdr:row>
      <xdr:rowOff>0</xdr:rowOff>
    </xdr:to>
    <xdr:sp macro="" textlink="">
      <xdr:nvSpPr>
        <xdr:cNvPr id="38" name="Line 789"/>
        <xdr:cNvSpPr>
          <a:spLocks noChangeShapeType="1"/>
        </xdr:cNvSpPr>
      </xdr:nvSpPr>
      <xdr:spPr bwMode="auto">
        <a:xfrm>
          <a:off x="31937325" y="21193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68</xdr:row>
      <xdr:rowOff>9525</xdr:rowOff>
    </xdr:from>
    <xdr:to>
      <xdr:col>8</xdr:col>
      <xdr:colOff>542925</xdr:colOff>
      <xdr:row>68</xdr:row>
      <xdr:rowOff>9525</xdr:rowOff>
    </xdr:to>
    <xdr:sp macro="" textlink="">
      <xdr:nvSpPr>
        <xdr:cNvPr id="39" name="Line 1229"/>
        <xdr:cNvSpPr>
          <a:spLocks noChangeShapeType="1"/>
        </xdr:cNvSpPr>
      </xdr:nvSpPr>
      <xdr:spPr bwMode="auto">
        <a:xfrm flipV="1">
          <a:off x="8039100" y="22021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68</xdr:row>
      <xdr:rowOff>9525</xdr:rowOff>
    </xdr:from>
    <xdr:to>
      <xdr:col>8</xdr:col>
      <xdr:colOff>609600</xdr:colOff>
      <xdr:row>68</xdr:row>
      <xdr:rowOff>9525</xdr:rowOff>
    </xdr:to>
    <xdr:sp macro="" textlink="">
      <xdr:nvSpPr>
        <xdr:cNvPr id="40" name="Line 1230"/>
        <xdr:cNvSpPr>
          <a:spLocks noChangeShapeType="1"/>
        </xdr:cNvSpPr>
      </xdr:nvSpPr>
      <xdr:spPr bwMode="auto">
        <a:xfrm flipV="1">
          <a:off x="8029575" y="220218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68</xdr:row>
      <xdr:rowOff>0</xdr:rowOff>
    </xdr:from>
    <xdr:to>
      <xdr:col>20</xdr:col>
      <xdr:colOff>619125</xdr:colOff>
      <xdr:row>68</xdr:row>
      <xdr:rowOff>0</xdr:rowOff>
    </xdr:to>
    <xdr:sp macro="" textlink="">
      <xdr:nvSpPr>
        <xdr:cNvPr id="41" name="Line 1250"/>
        <xdr:cNvSpPr>
          <a:spLocks noChangeShapeType="1"/>
        </xdr:cNvSpPr>
      </xdr:nvSpPr>
      <xdr:spPr bwMode="auto">
        <a:xfrm>
          <a:off x="28327350" y="22012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68</xdr:row>
      <xdr:rowOff>0</xdr:rowOff>
    </xdr:from>
    <xdr:to>
      <xdr:col>21</xdr:col>
      <xdr:colOff>657225</xdr:colOff>
      <xdr:row>68</xdr:row>
      <xdr:rowOff>0</xdr:rowOff>
    </xdr:to>
    <xdr:sp macro="" textlink="">
      <xdr:nvSpPr>
        <xdr:cNvPr id="42" name="Line 1251"/>
        <xdr:cNvSpPr>
          <a:spLocks noChangeShapeType="1"/>
        </xdr:cNvSpPr>
      </xdr:nvSpPr>
      <xdr:spPr bwMode="auto">
        <a:xfrm>
          <a:off x="29756100" y="22012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66</xdr:row>
      <xdr:rowOff>9525</xdr:rowOff>
    </xdr:from>
    <xdr:to>
      <xdr:col>8</xdr:col>
      <xdr:colOff>542925</xdr:colOff>
      <xdr:row>66</xdr:row>
      <xdr:rowOff>9525</xdr:rowOff>
    </xdr:to>
    <xdr:sp macro="" textlink="">
      <xdr:nvSpPr>
        <xdr:cNvPr id="43" name="Line 1252"/>
        <xdr:cNvSpPr>
          <a:spLocks noChangeShapeType="1"/>
        </xdr:cNvSpPr>
      </xdr:nvSpPr>
      <xdr:spPr bwMode="auto">
        <a:xfrm flipV="1">
          <a:off x="8039100" y="214884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66</xdr:row>
      <xdr:rowOff>9525</xdr:rowOff>
    </xdr:from>
    <xdr:to>
      <xdr:col>8</xdr:col>
      <xdr:colOff>609600</xdr:colOff>
      <xdr:row>66</xdr:row>
      <xdr:rowOff>9525</xdr:rowOff>
    </xdr:to>
    <xdr:sp macro="" textlink="">
      <xdr:nvSpPr>
        <xdr:cNvPr id="44" name="Line 1253"/>
        <xdr:cNvSpPr>
          <a:spLocks noChangeShapeType="1"/>
        </xdr:cNvSpPr>
      </xdr:nvSpPr>
      <xdr:spPr bwMode="auto">
        <a:xfrm flipV="1">
          <a:off x="8029575" y="214884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68</xdr:row>
      <xdr:rowOff>9525</xdr:rowOff>
    </xdr:from>
    <xdr:to>
      <xdr:col>11</xdr:col>
      <xdr:colOff>542925</xdr:colOff>
      <xdr:row>68</xdr:row>
      <xdr:rowOff>9525</xdr:rowOff>
    </xdr:to>
    <xdr:sp macro="" textlink="">
      <xdr:nvSpPr>
        <xdr:cNvPr id="45" name="Line 1254"/>
        <xdr:cNvSpPr>
          <a:spLocks noChangeShapeType="1"/>
        </xdr:cNvSpPr>
      </xdr:nvSpPr>
      <xdr:spPr bwMode="auto">
        <a:xfrm flipV="1">
          <a:off x="13354050" y="22021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68</xdr:row>
      <xdr:rowOff>9525</xdr:rowOff>
    </xdr:from>
    <xdr:to>
      <xdr:col>11</xdr:col>
      <xdr:colOff>542925</xdr:colOff>
      <xdr:row>68</xdr:row>
      <xdr:rowOff>9525</xdr:rowOff>
    </xdr:to>
    <xdr:sp macro="" textlink="">
      <xdr:nvSpPr>
        <xdr:cNvPr id="46" name="Line 1255"/>
        <xdr:cNvSpPr>
          <a:spLocks noChangeShapeType="1"/>
        </xdr:cNvSpPr>
      </xdr:nvSpPr>
      <xdr:spPr bwMode="auto">
        <a:xfrm flipV="1">
          <a:off x="13344525" y="22021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68</xdr:row>
      <xdr:rowOff>9525</xdr:rowOff>
    </xdr:from>
    <xdr:to>
      <xdr:col>11</xdr:col>
      <xdr:colOff>542925</xdr:colOff>
      <xdr:row>68</xdr:row>
      <xdr:rowOff>9525</xdr:rowOff>
    </xdr:to>
    <xdr:sp macro="" textlink="">
      <xdr:nvSpPr>
        <xdr:cNvPr id="47" name="Line 1256"/>
        <xdr:cNvSpPr>
          <a:spLocks noChangeShapeType="1"/>
        </xdr:cNvSpPr>
      </xdr:nvSpPr>
      <xdr:spPr bwMode="auto">
        <a:xfrm flipV="1">
          <a:off x="13344525" y="22021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182335</xdr:colOff>
      <xdr:row>67</xdr:row>
      <xdr:rowOff>268061</xdr:rowOff>
    </xdr:from>
    <xdr:to>
      <xdr:col>4</xdr:col>
      <xdr:colOff>572860</xdr:colOff>
      <xdr:row>67</xdr:row>
      <xdr:rowOff>268061</xdr:rowOff>
    </xdr:to>
    <xdr:sp macro="" textlink="">
      <xdr:nvSpPr>
        <xdr:cNvPr id="48" name="Line 1257"/>
        <xdr:cNvSpPr>
          <a:spLocks noChangeShapeType="1"/>
        </xdr:cNvSpPr>
      </xdr:nvSpPr>
      <xdr:spPr bwMode="auto">
        <a:xfrm>
          <a:off x="3096985" y="22004111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69</xdr:row>
      <xdr:rowOff>76200</xdr:rowOff>
    </xdr:from>
    <xdr:to>
      <xdr:col>6</xdr:col>
      <xdr:colOff>152400</xdr:colOff>
      <xdr:row>71</xdr:row>
      <xdr:rowOff>161925</xdr:rowOff>
    </xdr:to>
    <xdr:sp macro="" textlink="">
      <xdr:nvSpPr>
        <xdr:cNvPr id="49" name="AutoShape 1404"/>
        <xdr:cNvSpPr>
          <a:spLocks/>
        </xdr:cNvSpPr>
      </xdr:nvSpPr>
      <xdr:spPr bwMode="auto">
        <a:xfrm>
          <a:off x="5172075" y="223551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247650</xdr:colOff>
      <xdr:row>66</xdr:row>
      <xdr:rowOff>0</xdr:rowOff>
    </xdr:from>
    <xdr:to>
      <xdr:col>19</xdr:col>
      <xdr:colOff>590550</xdr:colOff>
      <xdr:row>66</xdr:row>
      <xdr:rowOff>0</xdr:rowOff>
    </xdr:to>
    <xdr:sp macro="" textlink="">
      <xdr:nvSpPr>
        <xdr:cNvPr id="50" name="Line 350"/>
        <xdr:cNvSpPr>
          <a:spLocks noChangeShapeType="1"/>
        </xdr:cNvSpPr>
      </xdr:nvSpPr>
      <xdr:spPr bwMode="auto">
        <a:xfrm>
          <a:off x="26917650" y="214788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217715</xdr:colOff>
      <xdr:row>68</xdr:row>
      <xdr:rowOff>2721</xdr:rowOff>
    </xdr:from>
    <xdr:to>
      <xdr:col>22</xdr:col>
      <xdr:colOff>608240</xdr:colOff>
      <xdr:row>68</xdr:row>
      <xdr:rowOff>2721</xdr:rowOff>
    </xdr:to>
    <xdr:sp macro="" textlink="">
      <xdr:nvSpPr>
        <xdr:cNvPr id="51" name="Line 1251"/>
        <xdr:cNvSpPr>
          <a:spLocks noChangeShapeType="1"/>
        </xdr:cNvSpPr>
      </xdr:nvSpPr>
      <xdr:spPr bwMode="auto">
        <a:xfrm>
          <a:off x="31031090" y="22014996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222250</xdr:colOff>
      <xdr:row>68</xdr:row>
      <xdr:rowOff>12700</xdr:rowOff>
    </xdr:from>
    <xdr:to>
      <xdr:col>26</xdr:col>
      <xdr:colOff>498475</xdr:colOff>
      <xdr:row>68</xdr:row>
      <xdr:rowOff>12700</xdr:rowOff>
    </xdr:to>
    <xdr:sp macro="" textlink="">
      <xdr:nvSpPr>
        <xdr:cNvPr id="52" name="Line 267"/>
        <xdr:cNvSpPr>
          <a:spLocks noChangeShapeType="1"/>
        </xdr:cNvSpPr>
      </xdr:nvSpPr>
      <xdr:spPr bwMode="auto">
        <a:xfrm flipV="1">
          <a:off x="35702875" y="220249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65</xdr:row>
      <xdr:rowOff>9525</xdr:rowOff>
    </xdr:from>
    <xdr:to>
      <xdr:col>11</xdr:col>
      <xdr:colOff>542925</xdr:colOff>
      <xdr:row>65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3354050" y="21145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65</xdr:row>
      <xdr:rowOff>9525</xdr:rowOff>
    </xdr:from>
    <xdr:to>
      <xdr:col>11</xdr:col>
      <xdr:colOff>542925</xdr:colOff>
      <xdr:row>65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3344525" y="21145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9525</xdr:rowOff>
    </xdr:from>
    <xdr:to>
      <xdr:col>29</xdr:col>
      <xdr:colOff>0</xdr:colOff>
      <xdr:row>64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9147750" y="2085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182336</xdr:colOff>
      <xdr:row>66</xdr:row>
      <xdr:rowOff>268060</xdr:rowOff>
    </xdr:from>
    <xdr:to>
      <xdr:col>3</xdr:col>
      <xdr:colOff>572861</xdr:colOff>
      <xdr:row>66</xdr:row>
      <xdr:rowOff>268060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20686" y="2166121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65</xdr:row>
      <xdr:rowOff>9525</xdr:rowOff>
    </xdr:from>
    <xdr:to>
      <xdr:col>11</xdr:col>
      <xdr:colOff>542925</xdr:colOff>
      <xdr:row>65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3344525" y="21145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67</xdr:row>
      <xdr:rowOff>0</xdr:rowOff>
    </xdr:from>
    <xdr:to>
      <xdr:col>18</xdr:col>
      <xdr:colOff>476250</xdr:colOff>
      <xdr:row>67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5384125" y="21669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67</xdr:row>
      <xdr:rowOff>0</xdr:rowOff>
    </xdr:from>
    <xdr:to>
      <xdr:col>19</xdr:col>
      <xdr:colOff>590550</xdr:colOff>
      <xdr:row>67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6889075" y="21669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67</xdr:row>
      <xdr:rowOff>0</xdr:rowOff>
    </xdr:from>
    <xdr:to>
      <xdr:col>23</xdr:col>
      <xdr:colOff>409575</xdr:colOff>
      <xdr:row>67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32042100" y="216693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67</xdr:row>
      <xdr:rowOff>0</xdr:rowOff>
    </xdr:from>
    <xdr:to>
      <xdr:col>24</xdr:col>
      <xdr:colOff>523875</xdr:colOff>
      <xdr:row>67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3204150" y="21669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67</xdr:row>
      <xdr:rowOff>9525</xdr:rowOff>
    </xdr:from>
    <xdr:to>
      <xdr:col>25</xdr:col>
      <xdr:colOff>476250</xdr:colOff>
      <xdr:row>67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4566225" y="216789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67</xdr:row>
      <xdr:rowOff>9525</xdr:rowOff>
    </xdr:from>
    <xdr:to>
      <xdr:col>27</xdr:col>
      <xdr:colOff>381000</xdr:colOff>
      <xdr:row>67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6842700" y="216789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123825</xdr:colOff>
      <xdr:row>67</xdr:row>
      <xdr:rowOff>9525</xdr:rowOff>
    </xdr:from>
    <xdr:to>
      <xdr:col>28</xdr:col>
      <xdr:colOff>428625</xdr:colOff>
      <xdr:row>67</xdr:row>
      <xdr:rowOff>9525</xdr:rowOff>
    </xdr:to>
    <xdr:sp macro="" textlink="">
      <xdr:nvSpPr>
        <xdr:cNvPr id="13" name="Line 270"/>
        <xdr:cNvSpPr>
          <a:spLocks noChangeShapeType="1"/>
        </xdr:cNvSpPr>
      </xdr:nvSpPr>
      <xdr:spPr bwMode="auto">
        <a:xfrm>
          <a:off x="37880925" y="21678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9525</xdr:rowOff>
    </xdr:from>
    <xdr:to>
      <xdr:col>29</xdr:col>
      <xdr:colOff>0</xdr:colOff>
      <xdr:row>64</xdr:row>
      <xdr:rowOff>9525</xdr:rowOff>
    </xdr:to>
    <xdr:sp macro="" textlink="">
      <xdr:nvSpPr>
        <xdr:cNvPr id="14" name="Line 271"/>
        <xdr:cNvSpPr>
          <a:spLocks noChangeShapeType="1"/>
        </xdr:cNvSpPr>
      </xdr:nvSpPr>
      <xdr:spPr bwMode="auto">
        <a:xfrm flipV="1">
          <a:off x="39147750" y="2085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66</xdr:row>
      <xdr:rowOff>9525</xdr:rowOff>
    </xdr:from>
    <xdr:to>
      <xdr:col>29</xdr:col>
      <xdr:colOff>0</xdr:colOff>
      <xdr:row>66</xdr:row>
      <xdr:rowOff>9525</xdr:rowOff>
    </xdr:to>
    <xdr:sp macro="" textlink="">
      <xdr:nvSpPr>
        <xdr:cNvPr id="15" name="Line 272"/>
        <xdr:cNvSpPr>
          <a:spLocks noChangeShapeType="1"/>
        </xdr:cNvSpPr>
      </xdr:nvSpPr>
      <xdr:spPr bwMode="auto">
        <a:xfrm flipV="1">
          <a:off x="391477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66</xdr:row>
      <xdr:rowOff>254453</xdr:rowOff>
    </xdr:from>
    <xdr:to>
      <xdr:col>6</xdr:col>
      <xdr:colOff>581025</xdr:colOff>
      <xdr:row>66</xdr:row>
      <xdr:rowOff>254453</xdr:rowOff>
    </xdr:to>
    <xdr:sp macro="" textlink="">
      <xdr:nvSpPr>
        <xdr:cNvPr id="16" name="Line 274"/>
        <xdr:cNvSpPr>
          <a:spLocks noChangeShapeType="1"/>
        </xdr:cNvSpPr>
      </xdr:nvSpPr>
      <xdr:spPr bwMode="auto">
        <a:xfrm>
          <a:off x="5229225" y="216476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67</xdr:row>
      <xdr:rowOff>0</xdr:rowOff>
    </xdr:from>
    <xdr:to>
      <xdr:col>7</xdr:col>
      <xdr:colOff>561975</xdr:colOff>
      <xdr:row>67</xdr:row>
      <xdr:rowOff>0</xdr:rowOff>
    </xdr:to>
    <xdr:sp macro="" textlink="">
      <xdr:nvSpPr>
        <xdr:cNvPr id="17" name="Line 275"/>
        <xdr:cNvSpPr>
          <a:spLocks noChangeShapeType="1"/>
        </xdr:cNvSpPr>
      </xdr:nvSpPr>
      <xdr:spPr bwMode="auto">
        <a:xfrm>
          <a:off x="6600825" y="216693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133350</xdr:colOff>
      <xdr:row>64</xdr:row>
      <xdr:rowOff>0</xdr:rowOff>
    </xdr:from>
    <xdr:to>
      <xdr:col>23</xdr:col>
      <xdr:colOff>409575</xdr:colOff>
      <xdr:row>64</xdr:row>
      <xdr:rowOff>0</xdr:rowOff>
    </xdr:to>
    <xdr:sp macro="" textlink="">
      <xdr:nvSpPr>
        <xdr:cNvPr id="18" name="Line 321"/>
        <xdr:cNvSpPr>
          <a:spLocks noChangeShapeType="1"/>
        </xdr:cNvSpPr>
      </xdr:nvSpPr>
      <xdr:spPr bwMode="auto">
        <a:xfrm>
          <a:off x="32070675" y="208502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133350</xdr:colOff>
      <xdr:row>65</xdr:row>
      <xdr:rowOff>0</xdr:rowOff>
    </xdr:from>
    <xdr:to>
      <xdr:col>18</xdr:col>
      <xdr:colOff>476250</xdr:colOff>
      <xdr:row>65</xdr:row>
      <xdr:rowOff>0</xdr:rowOff>
    </xdr:to>
    <xdr:sp macro="" textlink="">
      <xdr:nvSpPr>
        <xdr:cNvPr id="19" name="Line 350"/>
        <xdr:cNvSpPr>
          <a:spLocks noChangeShapeType="1"/>
        </xdr:cNvSpPr>
      </xdr:nvSpPr>
      <xdr:spPr bwMode="auto">
        <a:xfrm>
          <a:off x="25384125" y="21135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65</xdr:row>
      <xdr:rowOff>0</xdr:rowOff>
    </xdr:from>
    <xdr:to>
      <xdr:col>20</xdr:col>
      <xdr:colOff>619125</xdr:colOff>
      <xdr:row>65</xdr:row>
      <xdr:rowOff>0</xdr:rowOff>
    </xdr:to>
    <xdr:sp macro="" textlink="">
      <xdr:nvSpPr>
        <xdr:cNvPr id="20" name="Line 351"/>
        <xdr:cNvSpPr>
          <a:spLocks noChangeShapeType="1"/>
        </xdr:cNvSpPr>
      </xdr:nvSpPr>
      <xdr:spPr bwMode="auto">
        <a:xfrm>
          <a:off x="28327350" y="21135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65</xdr:row>
      <xdr:rowOff>0</xdr:rowOff>
    </xdr:from>
    <xdr:to>
      <xdr:col>21</xdr:col>
      <xdr:colOff>657225</xdr:colOff>
      <xdr:row>65</xdr:row>
      <xdr:rowOff>0</xdr:rowOff>
    </xdr:to>
    <xdr:sp macro="" textlink="">
      <xdr:nvSpPr>
        <xdr:cNvPr id="21" name="Line 352"/>
        <xdr:cNvSpPr>
          <a:spLocks noChangeShapeType="1"/>
        </xdr:cNvSpPr>
      </xdr:nvSpPr>
      <xdr:spPr bwMode="auto">
        <a:xfrm>
          <a:off x="29756100" y="21135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</xdr:row>
      <xdr:rowOff>9525</xdr:rowOff>
    </xdr:from>
    <xdr:to>
      <xdr:col>11</xdr:col>
      <xdr:colOff>0</xdr:colOff>
      <xdr:row>65</xdr:row>
      <xdr:rowOff>9525</xdr:rowOff>
    </xdr:to>
    <xdr:sp macro="" textlink="">
      <xdr:nvSpPr>
        <xdr:cNvPr id="22" name="Line 739"/>
        <xdr:cNvSpPr>
          <a:spLocks noChangeShapeType="1"/>
        </xdr:cNvSpPr>
      </xdr:nvSpPr>
      <xdr:spPr bwMode="auto">
        <a:xfrm>
          <a:off x="13201650" y="2114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3" name="Line 774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4" name="Line 775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5" name="Line 776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6" name="Line 777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7" name="Line 778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8" name="Line 779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29" name="Line 780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0" name="Line 781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1" name="Line 782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2" name="Line 783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3" name="Line 784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4" name="Line 785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5" name="Line 786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6" name="Line 787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7" name="Line 788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38" name="Line 789"/>
        <xdr:cNvSpPr>
          <a:spLocks noChangeShapeType="1"/>
        </xdr:cNvSpPr>
      </xdr:nvSpPr>
      <xdr:spPr bwMode="auto">
        <a:xfrm>
          <a:off x="31937325" y="20850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67</xdr:row>
      <xdr:rowOff>9525</xdr:rowOff>
    </xdr:from>
    <xdr:to>
      <xdr:col>8</xdr:col>
      <xdr:colOff>542925</xdr:colOff>
      <xdr:row>67</xdr:row>
      <xdr:rowOff>9525</xdr:rowOff>
    </xdr:to>
    <xdr:sp macro="" textlink="">
      <xdr:nvSpPr>
        <xdr:cNvPr id="39" name="Line 1229"/>
        <xdr:cNvSpPr>
          <a:spLocks noChangeShapeType="1"/>
        </xdr:cNvSpPr>
      </xdr:nvSpPr>
      <xdr:spPr bwMode="auto">
        <a:xfrm flipV="1">
          <a:off x="8039100" y="21678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67</xdr:row>
      <xdr:rowOff>9525</xdr:rowOff>
    </xdr:from>
    <xdr:to>
      <xdr:col>8</xdr:col>
      <xdr:colOff>609600</xdr:colOff>
      <xdr:row>67</xdr:row>
      <xdr:rowOff>9525</xdr:rowOff>
    </xdr:to>
    <xdr:sp macro="" textlink="">
      <xdr:nvSpPr>
        <xdr:cNvPr id="40" name="Line 1230"/>
        <xdr:cNvSpPr>
          <a:spLocks noChangeShapeType="1"/>
        </xdr:cNvSpPr>
      </xdr:nvSpPr>
      <xdr:spPr bwMode="auto">
        <a:xfrm flipV="1">
          <a:off x="8029575" y="21678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67</xdr:row>
      <xdr:rowOff>0</xdr:rowOff>
    </xdr:from>
    <xdr:to>
      <xdr:col>20</xdr:col>
      <xdr:colOff>619125</xdr:colOff>
      <xdr:row>67</xdr:row>
      <xdr:rowOff>0</xdr:rowOff>
    </xdr:to>
    <xdr:sp macro="" textlink="">
      <xdr:nvSpPr>
        <xdr:cNvPr id="41" name="Line 1250"/>
        <xdr:cNvSpPr>
          <a:spLocks noChangeShapeType="1"/>
        </xdr:cNvSpPr>
      </xdr:nvSpPr>
      <xdr:spPr bwMode="auto">
        <a:xfrm>
          <a:off x="28327350" y="21669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67</xdr:row>
      <xdr:rowOff>0</xdr:rowOff>
    </xdr:from>
    <xdr:to>
      <xdr:col>21</xdr:col>
      <xdr:colOff>657225</xdr:colOff>
      <xdr:row>67</xdr:row>
      <xdr:rowOff>0</xdr:rowOff>
    </xdr:to>
    <xdr:sp macro="" textlink="">
      <xdr:nvSpPr>
        <xdr:cNvPr id="42" name="Line 1251"/>
        <xdr:cNvSpPr>
          <a:spLocks noChangeShapeType="1"/>
        </xdr:cNvSpPr>
      </xdr:nvSpPr>
      <xdr:spPr bwMode="auto">
        <a:xfrm>
          <a:off x="29756100" y="216693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65</xdr:row>
      <xdr:rowOff>9525</xdr:rowOff>
    </xdr:from>
    <xdr:to>
      <xdr:col>8</xdr:col>
      <xdr:colOff>542925</xdr:colOff>
      <xdr:row>65</xdr:row>
      <xdr:rowOff>9525</xdr:rowOff>
    </xdr:to>
    <xdr:sp macro="" textlink="">
      <xdr:nvSpPr>
        <xdr:cNvPr id="43" name="Line 1252"/>
        <xdr:cNvSpPr>
          <a:spLocks noChangeShapeType="1"/>
        </xdr:cNvSpPr>
      </xdr:nvSpPr>
      <xdr:spPr bwMode="auto">
        <a:xfrm flipV="1">
          <a:off x="8039100" y="21145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65</xdr:row>
      <xdr:rowOff>9525</xdr:rowOff>
    </xdr:from>
    <xdr:to>
      <xdr:col>8</xdr:col>
      <xdr:colOff>609600</xdr:colOff>
      <xdr:row>65</xdr:row>
      <xdr:rowOff>9525</xdr:rowOff>
    </xdr:to>
    <xdr:sp macro="" textlink="">
      <xdr:nvSpPr>
        <xdr:cNvPr id="44" name="Line 1253"/>
        <xdr:cNvSpPr>
          <a:spLocks noChangeShapeType="1"/>
        </xdr:cNvSpPr>
      </xdr:nvSpPr>
      <xdr:spPr bwMode="auto">
        <a:xfrm flipV="1">
          <a:off x="8029575" y="21145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67</xdr:row>
      <xdr:rowOff>9525</xdr:rowOff>
    </xdr:from>
    <xdr:to>
      <xdr:col>11</xdr:col>
      <xdr:colOff>542925</xdr:colOff>
      <xdr:row>67</xdr:row>
      <xdr:rowOff>9525</xdr:rowOff>
    </xdr:to>
    <xdr:sp macro="" textlink="">
      <xdr:nvSpPr>
        <xdr:cNvPr id="45" name="Line 1254"/>
        <xdr:cNvSpPr>
          <a:spLocks noChangeShapeType="1"/>
        </xdr:cNvSpPr>
      </xdr:nvSpPr>
      <xdr:spPr bwMode="auto">
        <a:xfrm flipV="1">
          <a:off x="13354050" y="216789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67</xdr:row>
      <xdr:rowOff>9525</xdr:rowOff>
    </xdr:from>
    <xdr:to>
      <xdr:col>11</xdr:col>
      <xdr:colOff>542925</xdr:colOff>
      <xdr:row>67</xdr:row>
      <xdr:rowOff>9525</xdr:rowOff>
    </xdr:to>
    <xdr:sp macro="" textlink="">
      <xdr:nvSpPr>
        <xdr:cNvPr id="46" name="Line 1255"/>
        <xdr:cNvSpPr>
          <a:spLocks noChangeShapeType="1"/>
        </xdr:cNvSpPr>
      </xdr:nvSpPr>
      <xdr:spPr bwMode="auto">
        <a:xfrm flipV="1">
          <a:off x="13344525" y="21678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67</xdr:row>
      <xdr:rowOff>9525</xdr:rowOff>
    </xdr:from>
    <xdr:to>
      <xdr:col>11</xdr:col>
      <xdr:colOff>542925</xdr:colOff>
      <xdr:row>67</xdr:row>
      <xdr:rowOff>9525</xdr:rowOff>
    </xdr:to>
    <xdr:sp macro="" textlink="">
      <xdr:nvSpPr>
        <xdr:cNvPr id="47" name="Line 1256"/>
        <xdr:cNvSpPr>
          <a:spLocks noChangeShapeType="1"/>
        </xdr:cNvSpPr>
      </xdr:nvSpPr>
      <xdr:spPr bwMode="auto">
        <a:xfrm flipV="1">
          <a:off x="13344525" y="216789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182335</xdr:colOff>
      <xdr:row>66</xdr:row>
      <xdr:rowOff>268061</xdr:rowOff>
    </xdr:from>
    <xdr:to>
      <xdr:col>4</xdr:col>
      <xdr:colOff>572860</xdr:colOff>
      <xdr:row>66</xdr:row>
      <xdr:rowOff>268061</xdr:rowOff>
    </xdr:to>
    <xdr:sp macro="" textlink="">
      <xdr:nvSpPr>
        <xdr:cNvPr id="48" name="Line 1257"/>
        <xdr:cNvSpPr>
          <a:spLocks noChangeShapeType="1"/>
        </xdr:cNvSpPr>
      </xdr:nvSpPr>
      <xdr:spPr bwMode="auto">
        <a:xfrm>
          <a:off x="3096985" y="21661211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68</xdr:row>
      <xdr:rowOff>76200</xdr:rowOff>
    </xdr:from>
    <xdr:to>
      <xdr:col>6</xdr:col>
      <xdr:colOff>152400</xdr:colOff>
      <xdr:row>70</xdr:row>
      <xdr:rowOff>161925</xdr:rowOff>
    </xdr:to>
    <xdr:sp macro="" textlink="">
      <xdr:nvSpPr>
        <xdr:cNvPr id="49" name="AutoShape 1404"/>
        <xdr:cNvSpPr>
          <a:spLocks/>
        </xdr:cNvSpPr>
      </xdr:nvSpPr>
      <xdr:spPr bwMode="auto">
        <a:xfrm>
          <a:off x="5172075" y="220122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247650</xdr:colOff>
      <xdr:row>65</xdr:row>
      <xdr:rowOff>0</xdr:rowOff>
    </xdr:from>
    <xdr:to>
      <xdr:col>19</xdr:col>
      <xdr:colOff>590550</xdr:colOff>
      <xdr:row>65</xdr:row>
      <xdr:rowOff>0</xdr:rowOff>
    </xdr:to>
    <xdr:sp macro="" textlink="">
      <xdr:nvSpPr>
        <xdr:cNvPr id="50" name="Line 350"/>
        <xdr:cNvSpPr>
          <a:spLocks noChangeShapeType="1"/>
        </xdr:cNvSpPr>
      </xdr:nvSpPr>
      <xdr:spPr bwMode="auto">
        <a:xfrm>
          <a:off x="26917650" y="21135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217715</xdr:colOff>
      <xdr:row>67</xdr:row>
      <xdr:rowOff>2721</xdr:rowOff>
    </xdr:from>
    <xdr:to>
      <xdr:col>22</xdr:col>
      <xdr:colOff>608240</xdr:colOff>
      <xdr:row>67</xdr:row>
      <xdr:rowOff>2721</xdr:rowOff>
    </xdr:to>
    <xdr:sp macro="" textlink="">
      <xdr:nvSpPr>
        <xdr:cNvPr id="51" name="Line 1251"/>
        <xdr:cNvSpPr>
          <a:spLocks noChangeShapeType="1"/>
        </xdr:cNvSpPr>
      </xdr:nvSpPr>
      <xdr:spPr bwMode="auto">
        <a:xfrm>
          <a:off x="31031090" y="21672096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222250</xdr:colOff>
      <xdr:row>67</xdr:row>
      <xdr:rowOff>12700</xdr:rowOff>
    </xdr:from>
    <xdr:to>
      <xdr:col>26</xdr:col>
      <xdr:colOff>498475</xdr:colOff>
      <xdr:row>67</xdr:row>
      <xdr:rowOff>12700</xdr:rowOff>
    </xdr:to>
    <xdr:sp macro="" textlink="">
      <xdr:nvSpPr>
        <xdr:cNvPr id="52" name="Line 267"/>
        <xdr:cNvSpPr>
          <a:spLocks noChangeShapeType="1"/>
        </xdr:cNvSpPr>
      </xdr:nvSpPr>
      <xdr:spPr bwMode="auto">
        <a:xfrm flipV="1">
          <a:off x="35702875" y="216820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69</xdr:row>
      <xdr:rowOff>9525</xdr:rowOff>
    </xdr:from>
    <xdr:to>
      <xdr:col>11</xdr:col>
      <xdr:colOff>542925</xdr:colOff>
      <xdr:row>69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335405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69</xdr:row>
      <xdr:rowOff>9525</xdr:rowOff>
    </xdr:from>
    <xdr:to>
      <xdr:col>11</xdr:col>
      <xdr:colOff>542925</xdr:colOff>
      <xdr:row>69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33445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9525</xdr:rowOff>
    </xdr:from>
    <xdr:to>
      <xdr:col>29</xdr:col>
      <xdr:colOff>0</xdr:colOff>
      <xdr:row>68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91477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182336</xdr:colOff>
      <xdr:row>70</xdr:row>
      <xdr:rowOff>268060</xdr:rowOff>
    </xdr:from>
    <xdr:to>
      <xdr:col>3</xdr:col>
      <xdr:colOff>572861</xdr:colOff>
      <xdr:row>70</xdr:row>
      <xdr:rowOff>268060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20686" y="2303281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69</xdr:row>
      <xdr:rowOff>9525</xdr:rowOff>
    </xdr:from>
    <xdr:to>
      <xdr:col>11</xdr:col>
      <xdr:colOff>542925</xdr:colOff>
      <xdr:row>69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3344525" y="225171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71</xdr:row>
      <xdr:rowOff>0</xdr:rowOff>
    </xdr:from>
    <xdr:to>
      <xdr:col>18</xdr:col>
      <xdr:colOff>476250</xdr:colOff>
      <xdr:row>71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5384125" y="230409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71</xdr:row>
      <xdr:rowOff>0</xdr:rowOff>
    </xdr:from>
    <xdr:to>
      <xdr:col>19</xdr:col>
      <xdr:colOff>590550</xdr:colOff>
      <xdr:row>71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6889075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71</xdr:row>
      <xdr:rowOff>0</xdr:rowOff>
    </xdr:from>
    <xdr:to>
      <xdr:col>23</xdr:col>
      <xdr:colOff>409575</xdr:colOff>
      <xdr:row>71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32042100" y="230409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71</xdr:row>
      <xdr:rowOff>0</xdr:rowOff>
    </xdr:from>
    <xdr:to>
      <xdr:col>24</xdr:col>
      <xdr:colOff>523875</xdr:colOff>
      <xdr:row>71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3204150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71</xdr:row>
      <xdr:rowOff>9525</xdr:rowOff>
    </xdr:from>
    <xdr:to>
      <xdr:col>25</xdr:col>
      <xdr:colOff>476250</xdr:colOff>
      <xdr:row>71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4566225" y="230505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71</xdr:row>
      <xdr:rowOff>9525</xdr:rowOff>
    </xdr:from>
    <xdr:to>
      <xdr:col>27</xdr:col>
      <xdr:colOff>381000</xdr:colOff>
      <xdr:row>71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6842700" y="230505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123825</xdr:colOff>
      <xdr:row>71</xdr:row>
      <xdr:rowOff>9525</xdr:rowOff>
    </xdr:from>
    <xdr:to>
      <xdr:col>28</xdr:col>
      <xdr:colOff>428625</xdr:colOff>
      <xdr:row>71</xdr:row>
      <xdr:rowOff>9525</xdr:rowOff>
    </xdr:to>
    <xdr:sp macro="" textlink="">
      <xdr:nvSpPr>
        <xdr:cNvPr id="13" name="Line 270"/>
        <xdr:cNvSpPr>
          <a:spLocks noChangeShapeType="1"/>
        </xdr:cNvSpPr>
      </xdr:nvSpPr>
      <xdr:spPr bwMode="auto">
        <a:xfrm>
          <a:off x="37880925" y="230505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9525</xdr:rowOff>
    </xdr:from>
    <xdr:to>
      <xdr:col>29</xdr:col>
      <xdr:colOff>0</xdr:colOff>
      <xdr:row>68</xdr:row>
      <xdr:rowOff>9525</xdr:rowOff>
    </xdr:to>
    <xdr:sp macro="" textlink="">
      <xdr:nvSpPr>
        <xdr:cNvPr id="14" name="Line 271"/>
        <xdr:cNvSpPr>
          <a:spLocks noChangeShapeType="1"/>
        </xdr:cNvSpPr>
      </xdr:nvSpPr>
      <xdr:spPr bwMode="auto">
        <a:xfrm flipV="1">
          <a:off x="39147750" y="2223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70</xdr:row>
      <xdr:rowOff>9525</xdr:rowOff>
    </xdr:from>
    <xdr:to>
      <xdr:col>29</xdr:col>
      <xdr:colOff>0</xdr:colOff>
      <xdr:row>70</xdr:row>
      <xdr:rowOff>9525</xdr:rowOff>
    </xdr:to>
    <xdr:sp macro="" textlink="">
      <xdr:nvSpPr>
        <xdr:cNvPr id="15" name="Line 272"/>
        <xdr:cNvSpPr>
          <a:spLocks noChangeShapeType="1"/>
        </xdr:cNvSpPr>
      </xdr:nvSpPr>
      <xdr:spPr bwMode="auto">
        <a:xfrm flipV="1">
          <a:off x="39147750" y="2277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70</xdr:row>
      <xdr:rowOff>254453</xdr:rowOff>
    </xdr:from>
    <xdr:to>
      <xdr:col>6</xdr:col>
      <xdr:colOff>581025</xdr:colOff>
      <xdr:row>70</xdr:row>
      <xdr:rowOff>254453</xdr:rowOff>
    </xdr:to>
    <xdr:sp macro="" textlink="">
      <xdr:nvSpPr>
        <xdr:cNvPr id="16" name="Line 274"/>
        <xdr:cNvSpPr>
          <a:spLocks noChangeShapeType="1"/>
        </xdr:cNvSpPr>
      </xdr:nvSpPr>
      <xdr:spPr bwMode="auto">
        <a:xfrm>
          <a:off x="5229225" y="230192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71</xdr:row>
      <xdr:rowOff>0</xdr:rowOff>
    </xdr:from>
    <xdr:to>
      <xdr:col>7</xdr:col>
      <xdr:colOff>561975</xdr:colOff>
      <xdr:row>71</xdr:row>
      <xdr:rowOff>0</xdr:rowOff>
    </xdr:to>
    <xdr:sp macro="" textlink="">
      <xdr:nvSpPr>
        <xdr:cNvPr id="17" name="Line 275"/>
        <xdr:cNvSpPr>
          <a:spLocks noChangeShapeType="1"/>
        </xdr:cNvSpPr>
      </xdr:nvSpPr>
      <xdr:spPr bwMode="auto">
        <a:xfrm>
          <a:off x="6600825" y="230409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133350</xdr:colOff>
      <xdr:row>68</xdr:row>
      <xdr:rowOff>0</xdr:rowOff>
    </xdr:from>
    <xdr:to>
      <xdr:col>23</xdr:col>
      <xdr:colOff>409575</xdr:colOff>
      <xdr:row>68</xdr:row>
      <xdr:rowOff>0</xdr:rowOff>
    </xdr:to>
    <xdr:sp macro="" textlink="">
      <xdr:nvSpPr>
        <xdr:cNvPr id="18" name="Line 321"/>
        <xdr:cNvSpPr>
          <a:spLocks noChangeShapeType="1"/>
        </xdr:cNvSpPr>
      </xdr:nvSpPr>
      <xdr:spPr bwMode="auto">
        <a:xfrm>
          <a:off x="32070675" y="222218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133350</xdr:colOff>
      <xdr:row>69</xdr:row>
      <xdr:rowOff>0</xdr:rowOff>
    </xdr:from>
    <xdr:to>
      <xdr:col>18</xdr:col>
      <xdr:colOff>476250</xdr:colOff>
      <xdr:row>69</xdr:row>
      <xdr:rowOff>0</xdr:rowOff>
    </xdr:to>
    <xdr:sp macro="" textlink="">
      <xdr:nvSpPr>
        <xdr:cNvPr id="19" name="Line 350"/>
        <xdr:cNvSpPr>
          <a:spLocks noChangeShapeType="1"/>
        </xdr:cNvSpPr>
      </xdr:nvSpPr>
      <xdr:spPr bwMode="auto">
        <a:xfrm>
          <a:off x="25384125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69</xdr:row>
      <xdr:rowOff>0</xdr:rowOff>
    </xdr:from>
    <xdr:to>
      <xdr:col>20</xdr:col>
      <xdr:colOff>619125</xdr:colOff>
      <xdr:row>69</xdr:row>
      <xdr:rowOff>0</xdr:rowOff>
    </xdr:to>
    <xdr:sp macro="" textlink="">
      <xdr:nvSpPr>
        <xdr:cNvPr id="20" name="Line 351"/>
        <xdr:cNvSpPr>
          <a:spLocks noChangeShapeType="1"/>
        </xdr:cNvSpPr>
      </xdr:nvSpPr>
      <xdr:spPr bwMode="auto">
        <a:xfrm>
          <a:off x="28327350" y="22507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69</xdr:row>
      <xdr:rowOff>0</xdr:rowOff>
    </xdr:from>
    <xdr:to>
      <xdr:col>21</xdr:col>
      <xdr:colOff>657225</xdr:colOff>
      <xdr:row>69</xdr:row>
      <xdr:rowOff>0</xdr:rowOff>
    </xdr:to>
    <xdr:sp macro="" textlink="">
      <xdr:nvSpPr>
        <xdr:cNvPr id="21" name="Line 352"/>
        <xdr:cNvSpPr>
          <a:spLocks noChangeShapeType="1"/>
        </xdr:cNvSpPr>
      </xdr:nvSpPr>
      <xdr:spPr bwMode="auto">
        <a:xfrm>
          <a:off x="29756100" y="225075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69</xdr:row>
      <xdr:rowOff>9525</xdr:rowOff>
    </xdr:from>
    <xdr:to>
      <xdr:col>11</xdr:col>
      <xdr:colOff>0</xdr:colOff>
      <xdr:row>69</xdr:row>
      <xdr:rowOff>9525</xdr:rowOff>
    </xdr:to>
    <xdr:sp macro="" textlink="">
      <xdr:nvSpPr>
        <xdr:cNvPr id="22" name="Line 739"/>
        <xdr:cNvSpPr>
          <a:spLocks noChangeShapeType="1"/>
        </xdr:cNvSpPr>
      </xdr:nvSpPr>
      <xdr:spPr bwMode="auto">
        <a:xfrm>
          <a:off x="13201650" y="2251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3" name="Line 774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4" name="Line 775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5" name="Line 776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6" name="Line 777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7" name="Line 778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8" name="Line 779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9" name="Line 780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0" name="Line 781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1" name="Line 782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2" name="Line 783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3" name="Line 784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4" name="Line 785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5" name="Line 786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6" name="Line 787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7" name="Line 788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8" name="Line 789"/>
        <xdr:cNvSpPr>
          <a:spLocks noChangeShapeType="1"/>
        </xdr:cNvSpPr>
      </xdr:nvSpPr>
      <xdr:spPr bwMode="auto">
        <a:xfrm>
          <a:off x="3193732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71</xdr:row>
      <xdr:rowOff>9525</xdr:rowOff>
    </xdr:from>
    <xdr:to>
      <xdr:col>8</xdr:col>
      <xdr:colOff>542925</xdr:colOff>
      <xdr:row>71</xdr:row>
      <xdr:rowOff>9525</xdr:rowOff>
    </xdr:to>
    <xdr:sp macro="" textlink="">
      <xdr:nvSpPr>
        <xdr:cNvPr id="39" name="Line 1229"/>
        <xdr:cNvSpPr>
          <a:spLocks noChangeShapeType="1"/>
        </xdr:cNvSpPr>
      </xdr:nvSpPr>
      <xdr:spPr bwMode="auto">
        <a:xfrm flipV="1">
          <a:off x="803910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71</xdr:row>
      <xdr:rowOff>9525</xdr:rowOff>
    </xdr:from>
    <xdr:to>
      <xdr:col>8</xdr:col>
      <xdr:colOff>609600</xdr:colOff>
      <xdr:row>71</xdr:row>
      <xdr:rowOff>9525</xdr:rowOff>
    </xdr:to>
    <xdr:sp macro="" textlink="">
      <xdr:nvSpPr>
        <xdr:cNvPr id="40" name="Line 1230"/>
        <xdr:cNvSpPr>
          <a:spLocks noChangeShapeType="1"/>
        </xdr:cNvSpPr>
      </xdr:nvSpPr>
      <xdr:spPr bwMode="auto">
        <a:xfrm flipV="1">
          <a:off x="8029575" y="230505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71</xdr:row>
      <xdr:rowOff>0</xdr:rowOff>
    </xdr:from>
    <xdr:to>
      <xdr:col>20</xdr:col>
      <xdr:colOff>619125</xdr:colOff>
      <xdr:row>71</xdr:row>
      <xdr:rowOff>0</xdr:rowOff>
    </xdr:to>
    <xdr:sp macro="" textlink="">
      <xdr:nvSpPr>
        <xdr:cNvPr id="41" name="Line 1250"/>
        <xdr:cNvSpPr>
          <a:spLocks noChangeShapeType="1"/>
        </xdr:cNvSpPr>
      </xdr:nvSpPr>
      <xdr:spPr bwMode="auto">
        <a:xfrm>
          <a:off x="28327350" y="230409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71</xdr:row>
      <xdr:rowOff>0</xdr:rowOff>
    </xdr:from>
    <xdr:to>
      <xdr:col>21</xdr:col>
      <xdr:colOff>657225</xdr:colOff>
      <xdr:row>71</xdr:row>
      <xdr:rowOff>0</xdr:rowOff>
    </xdr:to>
    <xdr:sp macro="" textlink="">
      <xdr:nvSpPr>
        <xdr:cNvPr id="42" name="Line 1251"/>
        <xdr:cNvSpPr>
          <a:spLocks noChangeShapeType="1"/>
        </xdr:cNvSpPr>
      </xdr:nvSpPr>
      <xdr:spPr bwMode="auto">
        <a:xfrm>
          <a:off x="29756100" y="230409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69</xdr:row>
      <xdr:rowOff>9525</xdr:rowOff>
    </xdr:from>
    <xdr:to>
      <xdr:col>8</xdr:col>
      <xdr:colOff>542925</xdr:colOff>
      <xdr:row>69</xdr:row>
      <xdr:rowOff>9525</xdr:rowOff>
    </xdr:to>
    <xdr:sp macro="" textlink="">
      <xdr:nvSpPr>
        <xdr:cNvPr id="43" name="Line 1252"/>
        <xdr:cNvSpPr>
          <a:spLocks noChangeShapeType="1"/>
        </xdr:cNvSpPr>
      </xdr:nvSpPr>
      <xdr:spPr bwMode="auto">
        <a:xfrm flipV="1">
          <a:off x="8039100" y="225171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69</xdr:row>
      <xdr:rowOff>9525</xdr:rowOff>
    </xdr:from>
    <xdr:to>
      <xdr:col>8</xdr:col>
      <xdr:colOff>609600</xdr:colOff>
      <xdr:row>69</xdr:row>
      <xdr:rowOff>9525</xdr:rowOff>
    </xdr:to>
    <xdr:sp macro="" textlink="">
      <xdr:nvSpPr>
        <xdr:cNvPr id="44" name="Line 1253"/>
        <xdr:cNvSpPr>
          <a:spLocks noChangeShapeType="1"/>
        </xdr:cNvSpPr>
      </xdr:nvSpPr>
      <xdr:spPr bwMode="auto">
        <a:xfrm flipV="1">
          <a:off x="8029575" y="225171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71</xdr:row>
      <xdr:rowOff>9525</xdr:rowOff>
    </xdr:from>
    <xdr:to>
      <xdr:col>11</xdr:col>
      <xdr:colOff>542925</xdr:colOff>
      <xdr:row>71</xdr:row>
      <xdr:rowOff>9525</xdr:rowOff>
    </xdr:to>
    <xdr:sp macro="" textlink="">
      <xdr:nvSpPr>
        <xdr:cNvPr id="45" name="Line 1254"/>
        <xdr:cNvSpPr>
          <a:spLocks noChangeShapeType="1"/>
        </xdr:cNvSpPr>
      </xdr:nvSpPr>
      <xdr:spPr bwMode="auto">
        <a:xfrm flipV="1">
          <a:off x="13354050" y="230505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71</xdr:row>
      <xdr:rowOff>9525</xdr:rowOff>
    </xdr:from>
    <xdr:to>
      <xdr:col>11</xdr:col>
      <xdr:colOff>542925</xdr:colOff>
      <xdr:row>71</xdr:row>
      <xdr:rowOff>9525</xdr:rowOff>
    </xdr:to>
    <xdr:sp macro="" textlink="">
      <xdr:nvSpPr>
        <xdr:cNvPr id="46" name="Line 1255"/>
        <xdr:cNvSpPr>
          <a:spLocks noChangeShapeType="1"/>
        </xdr:cNvSpPr>
      </xdr:nvSpPr>
      <xdr:spPr bwMode="auto">
        <a:xfrm flipV="1">
          <a:off x="133445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71</xdr:row>
      <xdr:rowOff>9525</xdr:rowOff>
    </xdr:from>
    <xdr:to>
      <xdr:col>11</xdr:col>
      <xdr:colOff>542925</xdr:colOff>
      <xdr:row>71</xdr:row>
      <xdr:rowOff>9525</xdr:rowOff>
    </xdr:to>
    <xdr:sp macro="" textlink="">
      <xdr:nvSpPr>
        <xdr:cNvPr id="47" name="Line 1256"/>
        <xdr:cNvSpPr>
          <a:spLocks noChangeShapeType="1"/>
        </xdr:cNvSpPr>
      </xdr:nvSpPr>
      <xdr:spPr bwMode="auto">
        <a:xfrm flipV="1">
          <a:off x="13344525" y="23050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182335</xdr:colOff>
      <xdr:row>70</xdr:row>
      <xdr:rowOff>268061</xdr:rowOff>
    </xdr:from>
    <xdr:to>
      <xdr:col>4</xdr:col>
      <xdr:colOff>572860</xdr:colOff>
      <xdr:row>70</xdr:row>
      <xdr:rowOff>268061</xdr:rowOff>
    </xdr:to>
    <xdr:sp macro="" textlink="">
      <xdr:nvSpPr>
        <xdr:cNvPr id="48" name="Line 1257"/>
        <xdr:cNvSpPr>
          <a:spLocks noChangeShapeType="1"/>
        </xdr:cNvSpPr>
      </xdr:nvSpPr>
      <xdr:spPr bwMode="auto">
        <a:xfrm>
          <a:off x="3096985" y="23032811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72</xdr:row>
      <xdr:rowOff>76200</xdr:rowOff>
    </xdr:from>
    <xdr:to>
      <xdr:col>6</xdr:col>
      <xdr:colOff>152400</xdr:colOff>
      <xdr:row>74</xdr:row>
      <xdr:rowOff>161925</xdr:rowOff>
    </xdr:to>
    <xdr:sp macro="" textlink="">
      <xdr:nvSpPr>
        <xdr:cNvPr id="49" name="AutoShape 1404"/>
        <xdr:cNvSpPr>
          <a:spLocks/>
        </xdr:cNvSpPr>
      </xdr:nvSpPr>
      <xdr:spPr bwMode="auto">
        <a:xfrm>
          <a:off x="5172075" y="233838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247650</xdr:colOff>
      <xdr:row>69</xdr:row>
      <xdr:rowOff>0</xdr:rowOff>
    </xdr:from>
    <xdr:to>
      <xdr:col>19</xdr:col>
      <xdr:colOff>590550</xdr:colOff>
      <xdr:row>69</xdr:row>
      <xdr:rowOff>0</xdr:rowOff>
    </xdr:to>
    <xdr:sp macro="" textlink="">
      <xdr:nvSpPr>
        <xdr:cNvPr id="50" name="Line 350"/>
        <xdr:cNvSpPr>
          <a:spLocks noChangeShapeType="1"/>
        </xdr:cNvSpPr>
      </xdr:nvSpPr>
      <xdr:spPr bwMode="auto">
        <a:xfrm>
          <a:off x="26917650" y="225075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217715</xdr:colOff>
      <xdr:row>71</xdr:row>
      <xdr:rowOff>2721</xdr:rowOff>
    </xdr:from>
    <xdr:to>
      <xdr:col>22</xdr:col>
      <xdr:colOff>608240</xdr:colOff>
      <xdr:row>71</xdr:row>
      <xdr:rowOff>2721</xdr:rowOff>
    </xdr:to>
    <xdr:sp macro="" textlink="">
      <xdr:nvSpPr>
        <xdr:cNvPr id="51" name="Line 1251"/>
        <xdr:cNvSpPr>
          <a:spLocks noChangeShapeType="1"/>
        </xdr:cNvSpPr>
      </xdr:nvSpPr>
      <xdr:spPr bwMode="auto">
        <a:xfrm>
          <a:off x="31031090" y="23043696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222250</xdr:colOff>
      <xdr:row>71</xdr:row>
      <xdr:rowOff>12700</xdr:rowOff>
    </xdr:from>
    <xdr:to>
      <xdr:col>26</xdr:col>
      <xdr:colOff>498475</xdr:colOff>
      <xdr:row>71</xdr:row>
      <xdr:rowOff>12700</xdr:rowOff>
    </xdr:to>
    <xdr:sp macro="" textlink="">
      <xdr:nvSpPr>
        <xdr:cNvPr id="52" name="Line 267"/>
        <xdr:cNvSpPr>
          <a:spLocks noChangeShapeType="1"/>
        </xdr:cNvSpPr>
      </xdr:nvSpPr>
      <xdr:spPr bwMode="auto">
        <a:xfrm flipV="1">
          <a:off x="35702875" y="230536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72</xdr:row>
      <xdr:rowOff>9525</xdr:rowOff>
    </xdr:from>
    <xdr:to>
      <xdr:col>11</xdr:col>
      <xdr:colOff>542925</xdr:colOff>
      <xdr:row>72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13354050" y="23545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72</xdr:row>
      <xdr:rowOff>9525</xdr:rowOff>
    </xdr:from>
    <xdr:to>
      <xdr:col>11</xdr:col>
      <xdr:colOff>542925</xdr:colOff>
      <xdr:row>72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V="1">
          <a:off x="13344525" y="23545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9525</xdr:rowOff>
    </xdr:from>
    <xdr:to>
      <xdr:col>29</xdr:col>
      <xdr:colOff>0</xdr:colOff>
      <xdr:row>71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 flipV="1">
          <a:off x="39147750" y="2326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182336</xdr:colOff>
      <xdr:row>73</xdr:row>
      <xdr:rowOff>268060</xdr:rowOff>
    </xdr:from>
    <xdr:to>
      <xdr:col>3</xdr:col>
      <xdr:colOff>572861</xdr:colOff>
      <xdr:row>73</xdr:row>
      <xdr:rowOff>268060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2220686" y="2406151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72</xdr:row>
      <xdr:rowOff>9525</xdr:rowOff>
    </xdr:from>
    <xdr:to>
      <xdr:col>11</xdr:col>
      <xdr:colOff>542925</xdr:colOff>
      <xdr:row>72</xdr:row>
      <xdr:rowOff>9525</xdr:rowOff>
    </xdr:to>
    <xdr:sp macro="" textlink="">
      <xdr:nvSpPr>
        <xdr:cNvPr id="6" name="Line 253"/>
        <xdr:cNvSpPr>
          <a:spLocks noChangeShapeType="1"/>
        </xdr:cNvSpPr>
      </xdr:nvSpPr>
      <xdr:spPr bwMode="auto">
        <a:xfrm flipV="1">
          <a:off x="13344525" y="235458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74</xdr:row>
      <xdr:rowOff>0</xdr:rowOff>
    </xdr:from>
    <xdr:to>
      <xdr:col>18</xdr:col>
      <xdr:colOff>476250</xdr:colOff>
      <xdr:row>74</xdr:row>
      <xdr:rowOff>0</xdr:rowOff>
    </xdr:to>
    <xdr:sp macro="" textlink="">
      <xdr:nvSpPr>
        <xdr:cNvPr id="7" name="Line 256"/>
        <xdr:cNvSpPr>
          <a:spLocks noChangeShapeType="1"/>
        </xdr:cNvSpPr>
      </xdr:nvSpPr>
      <xdr:spPr bwMode="auto">
        <a:xfrm>
          <a:off x="25384125" y="240696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74</xdr:row>
      <xdr:rowOff>0</xdr:rowOff>
    </xdr:from>
    <xdr:to>
      <xdr:col>19</xdr:col>
      <xdr:colOff>590550</xdr:colOff>
      <xdr:row>74</xdr:row>
      <xdr:rowOff>0</xdr:rowOff>
    </xdr:to>
    <xdr:sp macro="" textlink="">
      <xdr:nvSpPr>
        <xdr:cNvPr id="8" name="Line 261"/>
        <xdr:cNvSpPr>
          <a:spLocks noChangeShapeType="1"/>
        </xdr:cNvSpPr>
      </xdr:nvSpPr>
      <xdr:spPr bwMode="auto">
        <a:xfrm>
          <a:off x="26889075" y="24069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74</xdr:row>
      <xdr:rowOff>0</xdr:rowOff>
    </xdr:from>
    <xdr:to>
      <xdr:col>23</xdr:col>
      <xdr:colOff>409575</xdr:colOff>
      <xdr:row>74</xdr:row>
      <xdr:rowOff>0</xdr:rowOff>
    </xdr:to>
    <xdr:sp macro="" textlink="">
      <xdr:nvSpPr>
        <xdr:cNvPr id="9" name="Line 264"/>
        <xdr:cNvSpPr>
          <a:spLocks noChangeShapeType="1"/>
        </xdr:cNvSpPr>
      </xdr:nvSpPr>
      <xdr:spPr bwMode="auto">
        <a:xfrm flipV="1">
          <a:off x="32042100" y="240696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74</xdr:row>
      <xdr:rowOff>0</xdr:rowOff>
    </xdr:from>
    <xdr:to>
      <xdr:col>24</xdr:col>
      <xdr:colOff>523875</xdr:colOff>
      <xdr:row>74</xdr:row>
      <xdr:rowOff>0</xdr:rowOff>
    </xdr:to>
    <xdr:sp macro="" textlink="">
      <xdr:nvSpPr>
        <xdr:cNvPr id="10" name="Line 265"/>
        <xdr:cNvSpPr>
          <a:spLocks noChangeShapeType="1"/>
        </xdr:cNvSpPr>
      </xdr:nvSpPr>
      <xdr:spPr bwMode="auto">
        <a:xfrm>
          <a:off x="33204150" y="24069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74</xdr:row>
      <xdr:rowOff>9525</xdr:rowOff>
    </xdr:from>
    <xdr:to>
      <xdr:col>25</xdr:col>
      <xdr:colOff>476250</xdr:colOff>
      <xdr:row>74</xdr:row>
      <xdr:rowOff>9525</xdr:rowOff>
    </xdr:to>
    <xdr:sp macro="" textlink="">
      <xdr:nvSpPr>
        <xdr:cNvPr id="11" name="Line 266"/>
        <xdr:cNvSpPr>
          <a:spLocks noChangeShapeType="1"/>
        </xdr:cNvSpPr>
      </xdr:nvSpPr>
      <xdr:spPr bwMode="auto">
        <a:xfrm flipV="1">
          <a:off x="34566225" y="240792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74</xdr:row>
      <xdr:rowOff>9525</xdr:rowOff>
    </xdr:from>
    <xdr:to>
      <xdr:col>27</xdr:col>
      <xdr:colOff>381000</xdr:colOff>
      <xdr:row>74</xdr:row>
      <xdr:rowOff>9525</xdr:rowOff>
    </xdr:to>
    <xdr:sp macro="" textlink="">
      <xdr:nvSpPr>
        <xdr:cNvPr id="12" name="Line 267"/>
        <xdr:cNvSpPr>
          <a:spLocks noChangeShapeType="1"/>
        </xdr:cNvSpPr>
      </xdr:nvSpPr>
      <xdr:spPr bwMode="auto">
        <a:xfrm flipV="1">
          <a:off x="36842700" y="240792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123825</xdr:colOff>
      <xdr:row>74</xdr:row>
      <xdr:rowOff>9525</xdr:rowOff>
    </xdr:from>
    <xdr:to>
      <xdr:col>28</xdr:col>
      <xdr:colOff>428625</xdr:colOff>
      <xdr:row>74</xdr:row>
      <xdr:rowOff>9525</xdr:rowOff>
    </xdr:to>
    <xdr:sp macro="" textlink="">
      <xdr:nvSpPr>
        <xdr:cNvPr id="13" name="Line 270"/>
        <xdr:cNvSpPr>
          <a:spLocks noChangeShapeType="1"/>
        </xdr:cNvSpPr>
      </xdr:nvSpPr>
      <xdr:spPr bwMode="auto">
        <a:xfrm>
          <a:off x="37880925" y="240792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9525</xdr:rowOff>
    </xdr:from>
    <xdr:to>
      <xdr:col>29</xdr:col>
      <xdr:colOff>0</xdr:colOff>
      <xdr:row>71</xdr:row>
      <xdr:rowOff>9525</xdr:rowOff>
    </xdr:to>
    <xdr:sp macro="" textlink="">
      <xdr:nvSpPr>
        <xdr:cNvPr id="14" name="Line 271"/>
        <xdr:cNvSpPr>
          <a:spLocks noChangeShapeType="1"/>
        </xdr:cNvSpPr>
      </xdr:nvSpPr>
      <xdr:spPr bwMode="auto">
        <a:xfrm flipV="1">
          <a:off x="39147750" y="2326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73</xdr:row>
      <xdr:rowOff>9525</xdr:rowOff>
    </xdr:from>
    <xdr:to>
      <xdr:col>29</xdr:col>
      <xdr:colOff>0</xdr:colOff>
      <xdr:row>73</xdr:row>
      <xdr:rowOff>9525</xdr:rowOff>
    </xdr:to>
    <xdr:sp macro="" textlink="">
      <xdr:nvSpPr>
        <xdr:cNvPr id="15" name="Line 272"/>
        <xdr:cNvSpPr>
          <a:spLocks noChangeShapeType="1"/>
        </xdr:cNvSpPr>
      </xdr:nvSpPr>
      <xdr:spPr bwMode="auto">
        <a:xfrm flipV="1">
          <a:off x="39147750" y="2380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73</xdr:row>
      <xdr:rowOff>254453</xdr:rowOff>
    </xdr:from>
    <xdr:to>
      <xdr:col>6</xdr:col>
      <xdr:colOff>581025</xdr:colOff>
      <xdr:row>73</xdr:row>
      <xdr:rowOff>254453</xdr:rowOff>
    </xdr:to>
    <xdr:sp macro="" textlink="">
      <xdr:nvSpPr>
        <xdr:cNvPr id="16" name="Line 274"/>
        <xdr:cNvSpPr>
          <a:spLocks noChangeShapeType="1"/>
        </xdr:cNvSpPr>
      </xdr:nvSpPr>
      <xdr:spPr bwMode="auto">
        <a:xfrm>
          <a:off x="5229225" y="24047903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74</xdr:row>
      <xdr:rowOff>0</xdr:rowOff>
    </xdr:from>
    <xdr:to>
      <xdr:col>7</xdr:col>
      <xdr:colOff>561975</xdr:colOff>
      <xdr:row>74</xdr:row>
      <xdr:rowOff>0</xdr:rowOff>
    </xdr:to>
    <xdr:sp macro="" textlink="">
      <xdr:nvSpPr>
        <xdr:cNvPr id="17" name="Line 275"/>
        <xdr:cNvSpPr>
          <a:spLocks noChangeShapeType="1"/>
        </xdr:cNvSpPr>
      </xdr:nvSpPr>
      <xdr:spPr bwMode="auto">
        <a:xfrm>
          <a:off x="6600825" y="240696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133350</xdr:colOff>
      <xdr:row>71</xdr:row>
      <xdr:rowOff>0</xdr:rowOff>
    </xdr:from>
    <xdr:to>
      <xdr:col>23</xdr:col>
      <xdr:colOff>409575</xdr:colOff>
      <xdr:row>71</xdr:row>
      <xdr:rowOff>0</xdr:rowOff>
    </xdr:to>
    <xdr:sp macro="" textlink="">
      <xdr:nvSpPr>
        <xdr:cNvPr id="18" name="Line 321"/>
        <xdr:cNvSpPr>
          <a:spLocks noChangeShapeType="1"/>
        </xdr:cNvSpPr>
      </xdr:nvSpPr>
      <xdr:spPr bwMode="auto">
        <a:xfrm>
          <a:off x="32070675" y="23250525"/>
          <a:ext cx="276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133350</xdr:colOff>
      <xdr:row>72</xdr:row>
      <xdr:rowOff>0</xdr:rowOff>
    </xdr:from>
    <xdr:to>
      <xdr:col>18</xdr:col>
      <xdr:colOff>476250</xdr:colOff>
      <xdr:row>72</xdr:row>
      <xdr:rowOff>0</xdr:rowOff>
    </xdr:to>
    <xdr:sp macro="" textlink="">
      <xdr:nvSpPr>
        <xdr:cNvPr id="19" name="Line 350"/>
        <xdr:cNvSpPr>
          <a:spLocks noChangeShapeType="1"/>
        </xdr:cNvSpPr>
      </xdr:nvSpPr>
      <xdr:spPr bwMode="auto">
        <a:xfrm>
          <a:off x="25384125" y="235362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72</xdr:row>
      <xdr:rowOff>0</xdr:rowOff>
    </xdr:from>
    <xdr:to>
      <xdr:col>20</xdr:col>
      <xdr:colOff>619125</xdr:colOff>
      <xdr:row>72</xdr:row>
      <xdr:rowOff>0</xdr:rowOff>
    </xdr:to>
    <xdr:sp macro="" textlink="">
      <xdr:nvSpPr>
        <xdr:cNvPr id="20" name="Line 351"/>
        <xdr:cNvSpPr>
          <a:spLocks noChangeShapeType="1"/>
        </xdr:cNvSpPr>
      </xdr:nvSpPr>
      <xdr:spPr bwMode="auto">
        <a:xfrm>
          <a:off x="28327350" y="235362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72</xdr:row>
      <xdr:rowOff>0</xdr:rowOff>
    </xdr:from>
    <xdr:to>
      <xdr:col>21</xdr:col>
      <xdr:colOff>657225</xdr:colOff>
      <xdr:row>72</xdr:row>
      <xdr:rowOff>0</xdr:rowOff>
    </xdr:to>
    <xdr:sp macro="" textlink="">
      <xdr:nvSpPr>
        <xdr:cNvPr id="21" name="Line 352"/>
        <xdr:cNvSpPr>
          <a:spLocks noChangeShapeType="1"/>
        </xdr:cNvSpPr>
      </xdr:nvSpPr>
      <xdr:spPr bwMode="auto">
        <a:xfrm>
          <a:off x="29756100" y="235362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72</xdr:row>
      <xdr:rowOff>9525</xdr:rowOff>
    </xdr:from>
    <xdr:to>
      <xdr:col>11</xdr:col>
      <xdr:colOff>0</xdr:colOff>
      <xdr:row>72</xdr:row>
      <xdr:rowOff>9525</xdr:rowOff>
    </xdr:to>
    <xdr:sp macro="" textlink="">
      <xdr:nvSpPr>
        <xdr:cNvPr id="22" name="Line 739"/>
        <xdr:cNvSpPr>
          <a:spLocks noChangeShapeType="1"/>
        </xdr:cNvSpPr>
      </xdr:nvSpPr>
      <xdr:spPr bwMode="auto">
        <a:xfrm>
          <a:off x="13201650" y="2354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3" name="Line 774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4" name="Line 775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5" name="Line 776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6" name="Line 777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7" name="Line 778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8" name="Line 779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29" name="Line 780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0" name="Line 781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1" name="Line 782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2" name="Line 783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3" name="Line 784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4" name="Line 785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5" name="Line 786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6" name="Line 787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7" name="Line 788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38" name="Line 789"/>
        <xdr:cNvSpPr>
          <a:spLocks noChangeShapeType="1"/>
        </xdr:cNvSpPr>
      </xdr:nvSpPr>
      <xdr:spPr bwMode="auto">
        <a:xfrm>
          <a:off x="31937325" y="2325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74</xdr:row>
      <xdr:rowOff>9525</xdr:rowOff>
    </xdr:from>
    <xdr:to>
      <xdr:col>8</xdr:col>
      <xdr:colOff>542925</xdr:colOff>
      <xdr:row>74</xdr:row>
      <xdr:rowOff>9525</xdr:rowOff>
    </xdr:to>
    <xdr:sp macro="" textlink="">
      <xdr:nvSpPr>
        <xdr:cNvPr id="39" name="Line 1229"/>
        <xdr:cNvSpPr>
          <a:spLocks noChangeShapeType="1"/>
        </xdr:cNvSpPr>
      </xdr:nvSpPr>
      <xdr:spPr bwMode="auto">
        <a:xfrm flipV="1">
          <a:off x="8039100" y="240792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74</xdr:row>
      <xdr:rowOff>9525</xdr:rowOff>
    </xdr:from>
    <xdr:to>
      <xdr:col>8</xdr:col>
      <xdr:colOff>609600</xdr:colOff>
      <xdr:row>74</xdr:row>
      <xdr:rowOff>9525</xdr:rowOff>
    </xdr:to>
    <xdr:sp macro="" textlink="">
      <xdr:nvSpPr>
        <xdr:cNvPr id="40" name="Line 1230"/>
        <xdr:cNvSpPr>
          <a:spLocks noChangeShapeType="1"/>
        </xdr:cNvSpPr>
      </xdr:nvSpPr>
      <xdr:spPr bwMode="auto">
        <a:xfrm flipV="1">
          <a:off x="8029575" y="240792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247650</xdr:colOff>
      <xdr:row>74</xdr:row>
      <xdr:rowOff>0</xdr:rowOff>
    </xdr:from>
    <xdr:to>
      <xdr:col>20</xdr:col>
      <xdr:colOff>619125</xdr:colOff>
      <xdr:row>74</xdr:row>
      <xdr:rowOff>0</xdr:rowOff>
    </xdr:to>
    <xdr:sp macro="" textlink="">
      <xdr:nvSpPr>
        <xdr:cNvPr id="41" name="Line 1250"/>
        <xdr:cNvSpPr>
          <a:spLocks noChangeShapeType="1"/>
        </xdr:cNvSpPr>
      </xdr:nvSpPr>
      <xdr:spPr bwMode="auto">
        <a:xfrm>
          <a:off x="28327350" y="24069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74</xdr:row>
      <xdr:rowOff>0</xdr:rowOff>
    </xdr:from>
    <xdr:to>
      <xdr:col>21</xdr:col>
      <xdr:colOff>657225</xdr:colOff>
      <xdr:row>74</xdr:row>
      <xdr:rowOff>0</xdr:rowOff>
    </xdr:to>
    <xdr:sp macro="" textlink="">
      <xdr:nvSpPr>
        <xdr:cNvPr id="42" name="Line 1251"/>
        <xdr:cNvSpPr>
          <a:spLocks noChangeShapeType="1"/>
        </xdr:cNvSpPr>
      </xdr:nvSpPr>
      <xdr:spPr bwMode="auto">
        <a:xfrm>
          <a:off x="29756100" y="240696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72</xdr:row>
      <xdr:rowOff>9525</xdr:rowOff>
    </xdr:from>
    <xdr:to>
      <xdr:col>8</xdr:col>
      <xdr:colOff>542925</xdr:colOff>
      <xdr:row>72</xdr:row>
      <xdr:rowOff>9525</xdr:rowOff>
    </xdr:to>
    <xdr:sp macro="" textlink="">
      <xdr:nvSpPr>
        <xdr:cNvPr id="43" name="Line 1252"/>
        <xdr:cNvSpPr>
          <a:spLocks noChangeShapeType="1"/>
        </xdr:cNvSpPr>
      </xdr:nvSpPr>
      <xdr:spPr bwMode="auto">
        <a:xfrm flipV="1">
          <a:off x="8039100" y="235458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72</xdr:row>
      <xdr:rowOff>9525</xdr:rowOff>
    </xdr:from>
    <xdr:to>
      <xdr:col>8</xdr:col>
      <xdr:colOff>609600</xdr:colOff>
      <xdr:row>72</xdr:row>
      <xdr:rowOff>9525</xdr:rowOff>
    </xdr:to>
    <xdr:sp macro="" textlink="">
      <xdr:nvSpPr>
        <xdr:cNvPr id="44" name="Line 1253"/>
        <xdr:cNvSpPr>
          <a:spLocks noChangeShapeType="1"/>
        </xdr:cNvSpPr>
      </xdr:nvSpPr>
      <xdr:spPr bwMode="auto">
        <a:xfrm flipV="1">
          <a:off x="8029575" y="235458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74</xdr:row>
      <xdr:rowOff>9525</xdr:rowOff>
    </xdr:from>
    <xdr:to>
      <xdr:col>11</xdr:col>
      <xdr:colOff>542925</xdr:colOff>
      <xdr:row>74</xdr:row>
      <xdr:rowOff>9525</xdr:rowOff>
    </xdr:to>
    <xdr:sp macro="" textlink="">
      <xdr:nvSpPr>
        <xdr:cNvPr id="45" name="Line 1254"/>
        <xdr:cNvSpPr>
          <a:spLocks noChangeShapeType="1"/>
        </xdr:cNvSpPr>
      </xdr:nvSpPr>
      <xdr:spPr bwMode="auto">
        <a:xfrm flipV="1">
          <a:off x="13354050" y="240792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74</xdr:row>
      <xdr:rowOff>9525</xdr:rowOff>
    </xdr:from>
    <xdr:to>
      <xdr:col>11</xdr:col>
      <xdr:colOff>542925</xdr:colOff>
      <xdr:row>74</xdr:row>
      <xdr:rowOff>9525</xdr:rowOff>
    </xdr:to>
    <xdr:sp macro="" textlink="">
      <xdr:nvSpPr>
        <xdr:cNvPr id="46" name="Line 1255"/>
        <xdr:cNvSpPr>
          <a:spLocks noChangeShapeType="1"/>
        </xdr:cNvSpPr>
      </xdr:nvSpPr>
      <xdr:spPr bwMode="auto">
        <a:xfrm flipV="1">
          <a:off x="13344525" y="240792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74</xdr:row>
      <xdr:rowOff>9525</xdr:rowOff>
    </xdr:from>
    <xdr:to>
      <xdr:col>11</xdr:col>
      <xdr:colOff>542925</xdr:colOff>
      <xdr:row>74</xdr:row>
      <xdr:rowOff>9525</xdr:rowOff>
    </xdr:to>
    <xdr:sp macro="" textlink="">
      <xdr:nvSpPr>
        <xdr:cNvPr id="47" name="Line 1256"/>
        <xdr:cNvSpPr>
          <a:spLocks noChangeShapeType="1"/>
        </xdr:cNvSpPr>
      </xdr:nvSpPr>
      <xdr:spPr bwMode="auto">
        <a:xfrm flipV="1">
          <a:off x="13344525" y="240792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182335</xdr:colOff>
      <xdr:row>73</xdr:row>
      <xdr:rowOff>268061</xdr:rowOff>
    </xdr:from>
    <xdr:to>
      <xdr:col>4</xdr:col>
      <xdr:colOff>572860</xdr:colOff>
      <xdr:row>73</xdr:row>
      <xdr:rowOff>268061</xdr:rowOff>
    </xdr:to>
    <xdr:sp macro="" textlink="">
      <xdr:nvSpPr>
        <xdr:cNvPr id="48" name="Line 1257"/>
        <xdr:cNvSpPr>
          <a:spLocks noChangeShapeType="1"/>
        </xdr:cNvSpPr>
      </xdr:nvSpPr>
      <xdr:spPr bwMode="auto">
        <a:xfrm>
          <a:off x="3096985" y="24061511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75</xdr:row>
      <xdr:rowOff>76200</xdr:rowOff>
    </xdr:from>
    <xdr:to>
      <xdr:col>6</xdr:col>
      <xdr:colOff>152400</xdr:colOff>
      <xdr:row>77</xdr:row>
      <xdr:rowOff>161925</xdr:rowOff>
    </xdr:to>
    <xdr:sp macro="" textlink="">
      <xdr:nvSpPr>
        <xdr:cNvPr id="49" name="AutoShape 1404"/>
        <xdr:cNvSpPr>
          <a:spLocks/>
        </xdr:cNvSpPr>
      </xdr:nvSpPr>
      <xdr:spPr bwMode="auto">
        <a:xfrm>
          <a:off x="5172075" y="24412575"/>
          <a:ext cx="28575" cy="466725"/>
        </a:xfrm>
        <a:prstGeom prst="leftBrace">
          <a:avLst>
            <a:gd name="adj1" fmla="val 136111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247650</xdr:colOff>
      <xdr:row>72</xdr:row>
      <xdr:rowOff>0</xdr:rowOff>
    </xdr:from>
    <xdr:to>
      <xdr:col>19</xdr:col>
      <xdr:colOff>590550</xdr:colOff>
      <xdr:row>72</xdr:row>
      <xdr:rowOff>0</xdr:rowOff>
    </xdr:to>
    <xdr:sp macro="" textlink="">
      <xdr:nvSpPr>
        <xdr:cNvPr id="50" name="Line 350"/>
        <xdr:cNvSpPr>
          <a:spLocks noChangeShapeType="1"/>
        </xdr:cNvSpPr>
      </xdr:nvSpPr>
      <xdr:spPr bwMode="auto">
        <a:xfrm>
          <a:off x="26917650" y="235362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217715</xdr:colOff>
      <xdr:row>74</xdr:row>
      <xdr:rowOff>2721</xdr:rowOff>
    </xdr:from>
    <xdr:to>
      <xdr:col>22</xdr:col>
      <xdr:colOff>608240</xdr:colOff>
      <xdr:row>74</xdr:row>
      <xdr:rowOff>2721</xdr:rowOff>
    </xdr:to>
    <xdr:sp macro="" textlink="">
      <xdr:nvSpPr>
        <xdr:cNvPr id="51" name="Line 1251"/>
        <xdr:cNvSpPr>
          <a:spLocks noChangeShapeType="1"/>
        </xdr:cNvSpPr>
      </xdr:nvSpPr>
      <xdr:spPr bwMode="auto">
        <a:xfrm>
          <a:off x="31031090" y="24072396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222250</xdr:colOff>
      <xdr:row>74</xdr:row>
      <xdr:rowOff>12700</xdr:rowOff>
    </xdr:from>
    <xdr:to>
      <xdr:col>26</xdr:col>
      <xdr:colOff>498475</xdr:colOff>
      <xdr:row>74</xdr:row>
      <xdr:rowOff>12700</xdr:rowOff>
    </xdr:to>
    <xdr:sp macro="" textlink="">
      <xdr:nvSpPr>
        <xdr:cNvPr id="52" name="Line 267"/>
        <xdr:cNvSpPr>
          <a:spLocks noChangeShapeType="1"/>
        </xdr:cNvSpPr>
      </xdr:nvSpPr>
      <xdr:spPr bwMode="auto">
        <a:xfrm flipV="1">
          <a:off x="35702875" y="240823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"/>
  <sheetViews>
    <sheetView view="pageBreakPreview" zoomScale="85" zoomScaleNormal="5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13.5" x14ac:dyDescent="0.15"/>
  <cols>
    <col min="1" max="2" width="6.125" customWidth="1"/>
    <col min="3" max="3" width="14.5" customWidth="1"/>
    <col min="4" max="4" width="11.5" customWidth="1"/>
    <col min="5" max="5" width="10.5" customWidth="1"/>
    <col min="6" max="6" width="17.5" customWidth="1"/>
    <col min="7" max="7" width="18.5" customWidth="1"/>
    <col min="8" max="8" width="18.75" customWidth="1"/>
    <col min="9" max="9" width="9.125" customWidth="1"/>
    <col min="10" max="10" width="40.625" customWidth="1"/>
    <col min="11" max="12" width="20" customWidth="1"/>
    <col min="13" max="13" width="10" style="14" customWidth="1"/>
    <col min="14" max="14" width="30.375" customWidth="1"/>
    <col min="15" max="15" width="17.125" customWidth="1"/>
    <col min="16" max="16" width="40.625" customWidth="1"/>
    <col min="17" max="18" width="20" customWidth="1"/>
    <col min="19" max="19" width="18.625" customWidth="1"/>
    <col min="20" max="21" width="18.5" customWidth="1"/>
    <col min="22" max="22" width="17.375" customWidth="1"/>
    <col min="23" max="23" width="14.75" customWidth="1"/>
    <col min="24" max="24" width="14.625" style="7" customWidth="1"/>
    <col min="25" max="25" width="18.25" style="263" bestFit="1" customWidth="1"/>
    <col min="26" max="26" width="13.625" style="9" customWidth="1"/>
    <col min="27" max="27" width="16.5" style="9" bestFit="1" customWidth="1"/>
    <col min="28" max="28" width="13.375" style="264" customWidth="1"/>
    <col min="29" max="29" width="18.25" style="264" customWidth="1"/>
    <col min="30" max="30" width="13.75" style="264" customWidth="1"/>
    <col min="31" max="31" width="11.625" customWidth="1"/>
    <col min="32" max="16384" width="9" style="13"/>
  </cols>
  <sheetData>
    <row r="1" spans="1:31" ht="28.5" x14ac:dyDescent="0.3">
      <c r="G1" s="1"/>
      <c r="I1" s="1"/>
      <c r="K1" s="2" t="s">
        <v>39</v>
      </c>
      <c r="L1" s="3"/>
      <c r="M1" s="4"/>
      <c r="P1" s="2"/>
      <c r="R1" s="5" t="s">
        <v>85</v>
      </c>
      <c r="U1" s="6"/>
      <c r="Y1" s="8"/>
      <c r="AB1" s="10"/>
      <c r="AC1" s="11">
        <v>45323</v>
      </c>
      <c r="AD1" s="12"/>
      <c r="AE1" s="12"/>
    </row>
    <row r="2" spans="1:31" ht="14.25" x14ac:dyDescent="0.15">
      <c r="N2" s="15" t="s">
        <v>17</v>
      </c>
      <c r="O2" s="15"/>
      <c r="P2" s="15"/>
      <c r="Q2" s="15"/>
      <c r="R2" s="15"/>
      <c r="S2" s="15"/>
      <c r="V2" s="16"/>
      <c r="W2" s="16"/>
      <c r="X2" s="17"/>
      <c r="Y2" s="18"/>
      <c r="AB2" s="10"/>
      <c r="AC2" s="19" t="s">
        <v>65</v>
      </c>
      <c r="AD2" s="16"/>
      <c r="AE2" s="13"/>
    </row>
    <row r="3" spans="1:31" ht="3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  <c r="O3" s="22"/>
      <c r="P3" s="22"/>
      <c r="Q3" s="22"/>
      <c r="R3" s="22"/>
      <c r="S3" s="22"/>
      <c r="T3" s="20"/>
      <c r="U3" s="20"/>
      <c r="V3" s="20"/>
      <c r="W3" s="20"/>
      <c r="X3" s="23"/>
      <c r="Y3" s="24"/>
      <c r="Z3" s="25"/>
      <c r="AA3" s="25"/>
      <c r="AB3" s="25"/>
      <c r="AC3" s="26"/>
      <c r="AD3" s="20"/>
      <c r="AE3" s="13"/>
    </row>
    <row r="4" spans="1:3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0"/>
      <c r="V4" s="27"/>
      <c r="W4" s="27"/>
      <c r="X4" s="23"/>
      <c r="Y4" s="28"/>
      <c r="Z4" s="26"/>
      <c r="AA4" s="26"/>
      <c r="AB4" s="26"/>
      <c r="AC4" s="19" t="s">
        <v>0</v>
      </c>
      <c r="AD4" s="20"/>
      <c r="AE4" s="13"/>
    </row>
    <row r="5" spans="1:31" ht="14.25" customHeight="1" thickBot="1" x14ac:dyDescent="0.2">
      <c r="A5" s="301"/>
      <c r="B5" s="302"/>
      <c r="C5" s="29" t="s">
        <v>44</v>
      </c>
      <c r="D5" s="29"/>
      <c r="E5" s="30"/>
      <c r="F5" s="29" t="s">
        <v>45</v>
      </c>
      <c r="G5" s="29"/>
      <c r="H5" s="30"/>
      <c r="I5" s="29" t="s">
        <v>46</v>
      </c>
      <c r="J5" s="29"/>
      <c r="K5" s="29"/>
      <c r="L5" s="30"/>
      <c r="M5" s="307" t="s">
        <v>47</v>
      </c>
      <c r="N5" s="308"/>
      <c r="O5" s="308"/>
      <c r="P5" s="308"/>
      <c r="Q5" s="308"/>
      <c r="R5" s="309"/>
      <c r="S5" s="307" t="s">
        <v>48</v>
      </c>
      <c r="T5" s="308"/>
      <c r="U5" s="308"/>
      <c r="V5" s="309"/>
      <c r="W5" s="31" t="s">
        <v>53</v>
      </c>
      <c r="X5" s="32" t="s">
        <v>50</v>
      </c>
      <c r="Y5" s="33" t="s">
        <v>30</v>
      </c>
      <c r="Z5" s="310" t="s">
        <v>73</v>
      </c>
      <c r="AA5" s="311"/>
      <c r="AB5" s="34" t="s">
        <v>1</v>
      </c>
      <c r="AC5" s="35" t="s">
        <v>3</v>
      </c>
      <c r="AD5" s="13"/>
      <c r="AE5" s="13"/>
    </row>
    <row r="6" spans="1:31" ht="14.25" customHeight="1" x14ac:dyDescent="0.15">
      <c r="A6" s="303"/>
      <c r="B6" s="304"/>
      <c r="C6" s="36" t="s">
        <v>10</v>
      </c>
      <c r="D6" s="37"/>
      <c r="E6" s="38"/>
      <c r="F6" s="39"/>
      <c r="G6" s="39"/>
      <c r="H6" s="40"/>
      <c r="I6" s="37" t="s">
        <v>26</v>
      </c>
      <c r="J6" s="41"/>
      <c r="K6" s="42"/>
      <c r="L6" s="40"/>
      <c r="M6" s="43" t="s">
        <v>26</v>
      </c>
      <c r="N6" s="44"/>
      <c r="O6" s="39"/>
      <c r="P6" s="45" t="s">
        <v>27</v>
      </c>
      <c r="Q6" s="46"/>
      <c r="R6" s="40"/>
      <c r="S6" s="43" t="s">
        <v>18</v>
      </c>
      <c r="T6" s="43" t="s">
        <v>18</v>
      </c>
      <c r="U6" s="43" t="s">
        <v>19</v>
      </c>
      <c r="V6" s="37" t="s">
        <v>20</v>
      </c>
      <c r="W6" s="47" t="s">
        <v>54</v>
      </c>
      <c r="X6" s="48" t="s">
        <v>29</v>
      </c>
      <c r="Y6" s="49" t="s">
        <v>31</v>
      </c>
      <c r="Z6" s="312" t="s">
        <v>83</v>
      </c>
      <c r="AA6" s="313" t="s">
        <v>74</v>
      </c>
      <c r="AB6" s="50" t="s">
        <v>2</v>
      </c>
      <c r="AC6" s="51" t="s">
        <v>6</v>
      </c>
      <c r="AD6" s="13"/>
      <c r="AE6" s="13"/>
    </row>
    <row r="7" spans="1:31" ht="14.25" customHeight="1" x14ac:dyDescent="0.15">
      <c r="A7" s="305"/>
      <c r="B7" s="306"/>
      <c r="C7" s="52" t="s">
        <v>4</v>
      </c>
      <c r="D7" s="53" t="s">
        <v>55</v>
      </c>
      <c r="E7" s="54" t="s">
        <v>7</v>
      </c>
      <c r="F7" s="55" t="s">
        <v>22</v>
      </c>
      <c r="G7" s="56" t="s">
        <v>23</v>
      </c>
      <c r="H7" s="57" t="s">
        <v>24</v>
      </c>
      <c r="I7" s="53" t="s">
        <v>25</v>
      </c>
      <c r="J7" s="58"/>
      <c r="K7" s="59"/>
      <c r="L7" s="54" t="s">
        <v>40</v>
      </c>
      <c r="M7" s="56" t="s">
        <v>25</v>
      </c>
      <c r="N7" s="58" t="s">
        <v>60</v>
      </c>
      <c r="O7" s="59"/>
      <c r="P7" s="58" t="s">
        <v>28</v>
      </c>
      <c r="Q7" s="59"/>
      <c r="R7" s="57" t="s">
        <v>5</v>
      </c>
      <c r="S7" s="55" t="s">
        <v>21</v>
      </c>
      <c r="T7" s="56" t="s">
        <v>9</v>
      </c>
      <c r="U7" s="56" t="s">
        <v>9</v>
      </c>
      <c r="V7" s="53" t="s">
        <v>32</v>
      </c>
      <c r="W7" s="60" t="s">
        <v>56</v>
      </c>
      <c r="X7" s="61" t="s">
        <v>59</v>
      </c>
      <c r="Y7" s="62" t="s">
        <v>49</v>
      </c>
      <c r="Z7" s="63" t="s">
        <v>81</v>
      </c>
      <c r="AA7" s="64" t="s">
        <v>82</v>
      </c>
      <c r="AB7" s="65" t="s">
        <v>75</v>
      </c>
      <c r="AC7" s="55" t="s">
        <v>76</v>
      </c>
      <c r="AD7" s="13"/>
      <c r="AE7" s="13"/>
    </row>
    <row r="8" spans="1:31" ht="27" customHeight="1" x14ac:dyDescent="0.25">
      <c r="A8" s="66"/>
      <c r="B8" s="67"/>
      <c r="C8" s="68"/>
      <c r="D8" s="69"/>
      <c r="E8" s="70"/>
      <c r="F8" s="71"/>
      <c r="G8" s="71"/>
      <c r="H8" s="72"/>
      <c r="I8" s="73"/>
      <c r="J8" s="74"/>
      <c r="K8" s="75"/>
      <c r="L8" s="76"/>
      <c r="M8" s="77"/>
      <c r="N8" s="74"/>
      <c r="O8" s="71"/>
      <c r="P8" s="74"/>
      <c r="Q8" s="71"/>
      <c r="R8" s="76"/>
      <c r="S8" s="78"/>
      <c r="T8" s="79"/>
      <c r="U8" s="79"/>
      <c r="V8" s="80"/>
      <c r="W8" s="81"/>
      <c r="X8" s="82"/>
      <c r="Y8" s="83"/>
      <c r="Z8" s="84"/>
      <c r="AA8" s="85"/>
      <c r="AB8" s="86"/>
      <c r="AC8" s="87">
        <v>142.88</v>
      </c>
      <c r="AD8" s="13"/>
      <c r="AE8" s="13"/>
    </row>
    <row r="9" spans="1:31" ht="27" customHeight="1" x14ac:dyDescent="0.25">
      <c r="A9" s="66"/>
      <c r="B9" s="67"/>
      <c r="C9" s="68"/>
      <c r="D9" s="69"/>
      <c r="E9" s="70"/>
      <c r="F9" s="71"/>
      <c r="G9" s="71"/>
      <c r="H9" s="72"/>
      <c r="I9" s="73"/>
      <c r="J9" s="88"/>
      <c r="K9" s="75"/>
      <c r="L9" s="76"/>
      <c r="M9" s="77"/>
      <c r="N9" s="74"/>
      <c r="O9" s="71"/>
      <c r="P9" s="74"/>
      <c r="Q9" s="71"/>
      <c r="R9" s="89"/>
      <c r="S9" s="78"/>
      <c r="T9" s="79"/>
      <c r="U9" s="79"/>
      <c r="V9" s="80"/>
      <c r="W9" s="81"/>
      <c r="X9" s="82"/>
      <c r="Y9" s="83"/>
      <c r="Z9" s="84"/>
      <c r="AA9" s="85"/>
      <c r="AB9" s="86"/>
      <c r="AC9" s="87"/>
      <c r="AD9" s="13"/>
      <c r="AE9" s="13"/>
    </row>
    <row r="10" spans="1:31" ht="27" customHeight="1" x14ac:dyDescent="0.25">
      <c r="A10" s="90">
        <v>4</v>
      </c>
      <c r="B10" s="56" t="s">
        <v>62</v>
      </c>
      <c r="C10" s="91">
        <v>-2.1000000000000001E-2</v>
      </c>
      <c r="D10" s="92">
        <v>-8.5000000000000006E-2</v>
      </c>
      <c r="E10" s="93">
        <v>1E-3</v>
      </c>
      <c r="F10" s="94">
        <v>2300</v>
      </c>
      <c r="G10" s="94">
        <v>2200</v>
      </c>
      <c r="H10" s="95">
        <f>SUM(F10:G10)</f>
        <v>4500</v>
      </c>
      <c r="I10" s="96"/>
      <c r="J10" s="97" t="s">
        <v>67</v>
      </c>
      <c r="K10" s="98">
        <v>41800</v>
      </c>
      <c r="L10" s="99">
        <f>SUM(K8:K10)</f>
        <v>41800</v>
      </c>
      <c r="M10" s="100"/>
      <c r="N10" s="97"/>
      <c r="O10" s="101"/>
      <c r="P10" s="97" t="s">
        <v>67</v>
      </c>
      <c r="Q10" s="98">
        <v>-44600</v>
      </c>
      <c r="R10" s="102">
        <f>SUM(O8:O10)+SUM(Q8:Q10)</f>
        <v>-44600</v>
      </c>
      <c r="S10" s="103">
        <v>1700</v>
      </c>
      <c r="T10" s="104">
        <v>5438500</v>
      </c>
      <c r="U10" s="105">
        <v>4722000</v>
      </c>
      <c r="V10" s="106">
        <v>4721200</v>
      </c>
      <c r="W10" s="107">
        <v>-0.105</v>
      </c>
      <c r="X10" s="107">
        <v>-0.2</v>
      </c>
      <c r="Y10" s="108">
        <v>5.1999999999999998E-2</v>
      </c>
      <c r="Z10" s="109">
        <v>3.3000000000000002E-2</v>
      </c>
      <c r="AA10" s="110">
        <v>2.5000000000005684E-2</v>
      </c>
      <c r="AB10" s="111">
        <v>0.62</v>
      </c>
      <c r="AC10" s="112">
        <v>143.86000000000001</v>
      </c>
      <c r="AD10" s="13"/>
      <c r="AE10" s="13"/>
    </row>
    <row r="11" spans="1:31" ht="27" customHeight="1" x14ac:dyDescent="0.25">
      <c r="A11" s="113"/>
      <c r="B11" s="43"/>
      <c r="C11" s="68"/>
      <c r="D11" s="69"/>
      <c r="E11" s="70"/>
      <c r="F11" s="71"/>
      <c r="G11" s="71"/>
      <c r="H11" s="72"/>
      <c r="I11" s="73"/>
      <c r="J11" s="74"/>
      <c r="K11" s="75"/>
      <c r="L11" s="76"/>
      <c r="M11" s="77"/>
      <c r="N11" s="74"/>
      <c r="O11" s="75"/>
      <c r="P11" s="74"/>
      <c r="Q11" s="75"/>
      <c r="R11" s="89"/>
      <c r="S11" s="78"/>
      <c r="T11" s="79"/>
      <c r="U11" s="79"/>
      <c r="V11" s="80"/>
      <c r="W11" s="114"/>
      <c r="X11" s="114"/>
      <c r="Y11" s="115"/>
      <c r="Z11" s="116"/>
      <c r="AA11" s="117"/>
      <c r="AB11" s="86"/>
      <c r="AC11" s="87">
        <v>144.66</v>
      </c>
      <c r="AD11" s="13"/>
      <c r="AE11" s="13"/>
    </row>
    <row r="12" spans="1:31" ht="27" customHeight="1" x14ac:dyDescent="0.25">
      <c r="A12" s="113"/>
      <c r="B12" s="43"/>
      <c r="C12" s="68"/>
      <c r="D12" s="69"/>
      <c r="E12" s="70"/>
      <c r="F12" s="71"/>
      <c r="G12" s="71"/>
      <c r="H12" s="72"/>
      <c r="I12" s="73"/>
      <c r="J12" s="74"/>
      <c r="K12" s="75"/>
      <c r="L12" s="76"/>
      <c r="M12" s="77"/>
      <c r="N12" s="74"/>
      <c r="O12" s="75"/>
      <c r="P12" s="74"/>
      <c r="Q12" s="75"/>
      <c r="R12" s="89"/>
      <c r="S12" s="78"/>
      <c r="T12" s="79"/>
      <c r="U12" s="79"/>
      <c r="V12" s="80"/>
      <c r="W12" s="82"/>
      <c r="X12" s="82"/>
      <c r="Y12" s="83"/>
      <c r="Z12" s="116"/>
      <c r="AA12" s="117"/>
      <c r="AB12" s="86"/>
      <c r="AC12" s="87"/>
      <c r="AD12" s="13"/>
      <c r="AE12" s="13"/>
    </row>
    <row r="13" spans="1:31" ht="27" customHeight="1" x14ac:dyDescent="0.25">
      <c r="A13" s="118">
        <v>5</v>
      </c>
      <c r="B13" s="56" t="s">
        <v>63</v>
      </c>
      <c r="C13" s="91">
        <v>-1.7999999999999999E-2</v>
      </c>
      <c r="D13" s="92">
        <v>-8.6999999999999994E-2</v>
      </c>
      <c r="E13" s="93">
        <v>1E-3</v>
      </c>
      <c r="F13" s="94">
        <v>3200</v>
      </c>
      <c r="G13" s="94">
        <v>2400</v>
      </c>
      <c r="H13" s="95">
        <f>SUM(F13:G13)</f>
        <v>5600</v>
      </c>
      <c r="I13" s="96"/>
      <c r="J13" s="97" t="s">
        <v>67</v>
      </c>
      <c r="K13" s="98">
        <v>44600</v>
      </c>
      <c r="L13" s="119">
        <f>SUM(K11:K13)</f>
        <v>44600</v>
      </c>
      <c r="M13" s="100"/>
      <c r="N13" s="97"/>
      <c r="O13" s="98"/>
      <c r="P13" s="97" t="s">
        <v>67</v>
      </c>
      <c r="Q13" s="98">
        <v>-43300</v>
      </c>
      <c r="R13" s="102">
        <f>SUM(O11:O13)+SUM(Q11:Q13)</f>
        <v>-43300</v>
      </c>
      <c r="S13" s="103">
        <v>6900</v>
      </c>
      <c r="T13" s="104">
        <v>5445400</v>
      </c>
      <c r="U13" s="105">
        <v>4735900</v>
      </c>
      <c r="V13" s="106">
        <v>4735700</v>
      </c>
      <c r="W13" s="107">
        <v>-9.6000000000000002E-2</v>
      </c>
      <c r="X13" s="107">
        <v>-0.19</v>
      </c>
      <c r="Y13" s="108">
        <v>5.1999999999999998E-2</v>
      </c>
      <c r="Z13" s="109">
        <v>2.3E-2</v>
      </c>
      <c r="AA13" s="110">
        <v>2.2499999999993747E-2</v>
      </c>
      <c r="AB13" s="111">
        <v>0.60499999999999998</v>
      </c>
      <c r="AC13" s="112">
        <v>145.35</v>
      </c>
      <c r="AD13" s="13"/>
      <c r="AE13" s="13"/>
    </row>
    <row r="14" spans="1:31" ht="27" customHeight="1" x14ac:dyDescent="0.25">
      <c r="A14" s="113"/>
      <c r="B14" s="43"/>
      <c r="C14" s="68"/>
      <c r="D14" s="69"/>
      <c r="E14" s="70"/>
      <c r="F14" s="71"/>
      <c r="G14" s="71"/>
      <c r="H14" s="72"/>
      <c r="I14" s="73"/>
      <c r="J14" s="74"/>
      <c r="K14" s="75"/>
      <c r="L14" s="76"/>
      <c r="M14" s="77"/>
      <c r="N14" s="74"/>
      <c r="O14" s="75"/>
      <c r="P14" s="74"/>
      <c r="Q14" s="75"/>
      <c r="R14" s="89"/>
      <c r="S14" s="71"/>
      <c r="T14" s="79"/>
      <c r="U14" s="120"/>
      <c r="V14" s="80"/>
      <c r="W14" s="82"/>
      <c r="X14" s="82"/>
      <c r="Y14" s="83"/>
      <c r="Z14" s="116"/>
      <c r="AA14" s="117"/>
      <c r="AB14" s="86"/>
      <c r="AC14" s="87">
        <v>143.43</v>
      </c>
      <c r="AD14" s="13"/>
      <c r="AE14" s="13"/>
    </row>
    <row r="15" spans="1:31" ht="27" customHeight="1" x14ac:dyDescent="0.25">
      <c r="A15" s="113"/>
      <c r="B15" s="43"/>
      <c r="C15" s="68"/>
      <c r="D15" s="69"/>
      <c r="E15" s="70"/>
      <c r="F15" s="71"/>
      <c r="G15" s="71"/>
      <c r="H15" s="72"/>
      <c r="I15" s="73"/>
      <c r="J15" s="74"/>
      <c r="K15" s="75"/>
      <c r="L15" s="76"/>
      <c r="M15" s="77"/>
      <c r="N15" s="74"/>
      <c r="O15" s="75"/>
      <c r="P15" s="74"/>
      <c r="Q15" s="75"/>
      <c r="R15" s="89"/>
      <c r="S15" s="71"/>
      <c r="T15" s="79"/>
      <c r="U15" s="120"/>
      <c r="V15" s="80"/>
      <c r="W15" s="82"/>
      <c r="X15" s="82"/>
      <c r="Y15" s="83"/>
      <c r="Z15" s="116"/>
      <c r="AA15" s="117"/>
      <c r="AB15" s="86"/>
      <c r="AC15" s="87"/>
      <c r="AD15" s="13"/>
      <c r="AE15" s="13"/>
    </row>
    <row r="16" spans="1:31" ht="27" customHeight="1" x14ac:dyDescent="0.25">
      <c r="A16" s="118">
        <v>9</v>
      </c>
      <c r="B16" s="56" t="s">
        <v>64</v>
      </c>
      <c r="C16" s="91">
        <v>-1.7000000000000001E-2</v>
      </c>
      <c r="D16" s="92">
        <v>-0.08</v>
      </c>
      <c r="E16" s="93">
        <v>1E-3</v>
      </c>
      <c r="F16" s="94">
        <v>3200</v>
      </c>
      <c r="G16" s="94">
        <v>-33500</v>
      </c>
      <c r="H16" s="95">
        <f>SUM(F16:G16)</f>
        <v>-30300</v>
      </c>
      <c r="I16" s="96"/>
      <c r="J16" s="97" t="s">
        <v>67</v>
      </c>
      <c r="K16" s="98">
        <v>43300</v>
      </c>
      <c r="L16" s="119">
        <f>SUM(K14:K16)</f>
        <v>43300</v>
      </c>
      <c r="M16" s="100"/>
      <c r="N16" s="97"/>
      <c r="O16" s="98"/>
      <c r="P16" s="97" t="s">
        <v>67</v>
      </c>
      <c r="Q16" s="98">
        <v>-39700</v>
      </c>
      <c r="R16" s="102">
        <f>SUM(O14:O16)+SUM(Q14:Q16)</f>
        <v>-39700</v>
      </c>
      <c r="S16" s="103">
        <v>-26700</v>
      </c>
      <c r="T16" s="104">
        <v>5418700</v>
      </c>
      <c r="U16" s="105">
        <v>4724400</v>
      </c>
      <c r="V16" s="106">
        <v>4724200</v>
      </c>
      <c r="W16" s="107">
        <v>-9.7000000000000003E-2</v>
      </c>
      <c r="X16" s="107">
        <v>-0.2</v>
      </c>
      <c r="Y16" s="108">
        <v>5.1999999999999998E-2</v>
      </c>
      <c r="Z16" s="109">
        <v>1.2E-2</v>
      </c>
      <c r="AA16" s="110">
        <v>1.7499999999998295E-2</v>
      </c>
      <c r="AB16" s="111">
        <v>0.58599999999999997</v>
      </c>
      <c r="AC16" s="112">
        <v>144.28</v>
      </c>
      <c r="AD16" s="13"/>
      <c r="AE16" s="13"/>
    </row>
    <row r="17" spans="1:31" ht="27" customHeight="1" x14ac:dyDescent="0.25">
      <c r="A17" s="113"/>
      <c r="B17" s="43"/>
      <c r="C17" s="121"/>
      <c r="D17" s="122"/>
      <c r="E17" s="123"/>
      <c r="F17" s="124"/>
      <c r="G17" s="124"/>
      <c r="H17" s="125"/>
      <c r="I17" s="73"/>
      <c r="J17" s="74" t="s">
        <v>69</v>
      </c>
      <c r="K17" s="75">
        <v>-12600</v>
      </c>
      <c r="L17" s="126"/>
      <c r="M17" s="127"/>
      <c r="N17" s="74"/>
      <c r="O17" s="75"/>
      <c r="P17" s="74"/>
      <c r="Q17" s="75"/>
      <c r="R17" s="128"/>
      <c r="S17" s="124"/>
      <c r="T17" s="79"/>
      <c r="U17" s="129"/>
      <c r="V17" s="130"/>
      <c r="W17" s="114"/>
      <c r="X17" s="114"/>
      <c r="Y17" s="115"/>
      <c r="Z17" s="131"/>
      <c r="AA17" s="132"/>
      <c r="AB17" s="133"/>
      <c r="AC17" s="134">
        <v>144.33000000000001</v>
      </c>
      <c r="AD17" s="13"/>
      <c r="AE17" s="13"/>
    </row>
    <row r="18" spans="1:31" ht="27" customHeight="1" x14ac:dyDescent="0.25">
      <c r="A18" s="113"/>
      <c r="B18" s="43"/>
      <c r="C18" s="121"/>
      <c r="D18" s="122"/>
      <c r="E18" s="123"/>
      <c r="F18" s="124"/>
      <c r="G18" s="124"/>
      <c r="H18" s="125"/>
      <c r="I18" s="73"/>
      <c r="J18" s="74" t="s">
        <v>70</v>
      </c>
      <c r="K18" s="75">
        <v>-400</v>
      </c>
      <c r="L18" s="126"/>
      <c r="M18" s="127"/>
      <c r="N18" s="74"/>
      <c r="O18" s="75"/>
      <c r="P18" s="74"/>
      <c r="Q18" s="75"/>
      <c r="R18" s="128"/>
      <c r="S18" s="124"/>
      <c r="T18" s="79"/>
      <c r="U18" s="120"/>
      <c r="V18" s="80"/>
      <c r="W18" s="82"/>
      <c r="X18" s="82"/>
      <c r="Y18" s="83"/>
      <c r="Z18" s="116"/>
      <c r="AA18" s="117"/>
      <c r="AB18" s="86"/>
      <c r="AC18" s="87"/>
      <c r="AD18" s="13"/>
      <c r="AE18" s="13"/>
    </row>
    <row r="19" spans="1:31" ht="27" customHeight="1" x14ac:dyDescent="0.25">
      <c r="A19" s="113"/>
      <c r="B19" s="43"/>
      <c r="C19" s="68"/>
      <c r="D19" s="69"/>
      <c r="E19" s="70"/>
      <c r="F19" s="71"/>
      <c r="G19" s="71"/>
      <c r="H19" s="72"/>
      <c r="I19" s="73"/>
      <c r="J19" s="74" t="s">
        <v>72</v>
      </c>
      <c r="K19" s="75">
        <v>-100</v>
      </c>
      <c r="L19" s="76"/>
      <c r="M19" s="77"/>
      <c r="N19" s="74"/>
      <c r="O19" s="75"/>
      <c r="P19" s="74" t="s">
        <v>68</v>
      </c>
      <c r="Q19" s="75">
        <v>9500</v>
      </c>
      <c r="R19" s="89"/>
      <c r="S19" s="78"/>
      <c r="T19" s="79"/>
      <c r="U19" s="120"/>
      <c r="V19" s="80"/>
      <c r="W19" s="82"/>
      <c r="X19" s="82"/>
      <c r="Y19" s="83"/>
      <c r="Z19" s="84"/>
      <c r="AA19" s="85"/>
      <c r="AB19" s="86"/>
      <c r="AC19" s="87"/>
      <c r="AD19" s="13"/>
      <c r="AE19" s="13"/>
    </row>
    <row r="20" spans="1:31" ht="27" customHeight="1" x14ac:dyDescent="0.25">
      <c r="A20" s="118">
        <v>10</v>
      </c>
      <c r="B20" s="56" t="s">
        <v>61</v>
      </c>
      <c r="C20" s="91">
        <v>-1.6E-2</v>
      </c>
      <c r="D20" s="92">
        <v>-0.08</v>
      </c>
      <c r="E20" s="93">
        <v>1E-3</v>
      </c>
      <c r="F20" s="94">
        <v>2600</v>
      </c>
      <c r="G20" s="94">
        <v>-700</v>
      </c>
      <c r="H20" s="95">
        <f>SUM(F20:G20)</f>
        <v>1900</v>
      </c>
      <c r="I20" s="96"/>
      <c r="J20" s="97" t="s">
        <v>67</v>
      </c>
      <c r="K20" s="98">
        <v>39700</v>
      </c>
      <c r="L20" s="119">
        <f>SUM(K17:K20)</f>
        <v>26600</v>
      </c>
      <c r="M20" s="100"/>
      <c r="N20" s="97" t="s">
        <v>69</v>
      </c>
      <c r="O20" s="98">
        <v>8400</v>
      </c>
      <c r="P20" s="97" t="s">
        <v>67</v>
      </c>
      <c r="Q20" s="98">
        <v>-35200</v>
      </c>
      <c r="R20" s="102">
        <f>SUM(O17:O20)+SUM(Q17:Q20)</f>
        <v>-17300</v>
      </c>
      <c r="S20" s="103">
        <v>11200</v>
      </c>
      <c r="T20" s="104">
        <v>5429900</v>
      </c>
      <c r="U20" s="105">
        <v>4712300</v>
      </c>
      <c r="V20" s="106">
        <v>4712200</v>
      </c>
      <c r="W20" s="135">
        <v>-0.14599999999999999</v>
      </c>
      <c r="X20" s="135">
        <v>-0.2</v>
      </c>
      <c r="Y20" s="136">
        <v>5.1999999999999998E-2</v>
      </c>
      <c r="Z20" s="137">
        <v>1.4999999999999999E-2</v>
      </c>
      <c r="AA20" s="138">
        <v>1.5000000000000568E-2</v>
      </c>
      <c r="AB20" s="111">
        <v>0.58899999999999997</v>
      </c>
      <c r="AC20" s="112">
        <v>145.15</v>
      </c>
      <c r="AD20" s="13"/>
      <c r="AE20" s="13"/>
    </row>
    <row r="21" spans="1:31" ht="27" customHeight="1" x14ac:dyDescent="0.25">
      <c r="A21" s="139"/>
      <c r="B21" s="43"/>
      <c r="C21" s="68"/>
      <c r="D21" s="69"/>
      <c r="E21" s="70"/>
      <c r="F21" s="71"/>
      <c r="G21" s="71"/>
      <c r="H21" s="72"/>
      <c r="I21" s="73"/>
      <c r="J21" s="74"/>
      <c r="K21" s="75"/>
      <c r="L21" s="76"/>
      <c r="M21" s="77"/>
      <c r="N21" s="74"/>
      <c r="O21" s="75"/>
      <c r="P21" s="74"/>
      <c r="Q21" s="75"/>
      <c r="R21" s="89"/>
      <c r="S21" s="140"/>
      <c r="T21" s="141"/>
      <c r="U21" s="142"/>
      <c r="V21" s="130"/>
      <c r="W21" s="114"/>
      <c r="X21" s="114"/>
      <c r="Y21" s="115"/>
      <c r="Z21" s="143"/>
      <c r="AA21" s="144"/>
      <c r="AB21" s="133"/>
      <c r="AC21" s="134">
        <v>145.29</v>
      </c>
      <c r="AD21" s="13"/>
      <c r="AE21" s="13"/>
    </row>
    <row r="22" spans="1:31" s="145" customFormat="1" ht="27" customHeight="1" x14ac:dyDescent="0.25">
      <c r="A22" s="113"/>
      <c r="B22" s="43"/>
      <c r="C22" s="68"/>
      <c r="D22" s="69"/>
      <c r="E22" s="70"/>
      <c r="F22" s="71"/>
      <c r="G22" s="71"/>
      <c r="H22" s="72"/>
      <c r="I22" s="73"/>
      <c r="J22" s="74" t="s">
        <v>70</v>
      </c>
      <c r="K22" s="75">
        <v>-300</v>
      </c>
      <c r="L22" s="76"/>
      <c r="M22" s="77"/>
      <c r="N22" s="74"/>
      <c r="O22" s="75"/>
      <c r="P22" s="74"/>
      <c r="Q22" s="75"/>
      <c r="R22" s="89"/>
      <c r="S22" s="78"/>
      <c r="T22" s="79"/>
      <c r="U22" s="120"/>
      <c r="V22" s="80"/>
      <c r="W22" s="82"/>
      <c r="X22" s="82"/>
      <c r="Y22" s="83"/>
      <c r="Z22" s="84"/>
      <c r="AA22" s="85"/>
      <c r="AB22" s="86"/>
      <c r="AC22" s="87"/>
    </row>
    <row r="23" spans="1:31" s="145" customFormat="1" ht="27" customHeight="1" x14ac:dyDescent="0.25">
      <c r="A23" s="118">
        <v>11</v>
      </c>
      <c r="B23" s="56" t="s">
        <v>62</v>
      </c>
      <c r="C23" s="91">
        <v>-1.4E-2</v>
      </c>
      <c r="D23" s="92">
        <v>-0.08</v>
      </c>
      <c r="E23" s="93">
        <v>1E-3</v>
      </c>
      <c r="F23" s="94">
        <v>2100</v>
      </c>
      <c r="G23" s="94">
        <v>-37600</v>
      </c>
      <c r="H23" s="95">
        <f>SUM(F23:G23)</f>
        <v>-35500</v>
      </c>
      <c r="I23" s="96"/>
      <c r="J23" s="97" t="s">
        <v>67</v>
      </c>
      <c r="K23" s="98">
        <v>35200</v>
      </c>
      <c r="L23" s="119">
        <f>SUM(K21:K23)</f>
        <v>34900</v>
      </c>
      <c r="M23" s="100"/>
      <c r="N23" s="97"/>
      <c r="O23" s="98"/>
      <c r="P23" s="97" t="s">
        <v>67</v>
      </c>
      <c r="Q23" s="98">
        <v>-34800</v>
      </c>
      <c r="R23" s="102">
        <f>SUM(O21:O23)+SUM(Q21:Q23)</f>
        <v>-34800</v>
      </c>
      <c r="S23" s="103">
        <v>-35400</v>
      </c>
      <c r="T23" s="104">
        <v>5394500</v>
      </c>
      <c r="U23" s="105">
        <v>4697600</v>
      </c>
      <c r="V23" s="106">
        <v>4697600</v>
      </c>
      <c r="W23" s="107">
        <v>-0.107</v>
      </c>
      <c r="X23" s="107">
        <v>-0.2</v>
      </c>
      <c r="Y23" s="108">
        <v>5.1999999999999998E-2</v>
      </c>
      <c r="Z23" s="109">
        <v>1.6E-2</v>
      </c>
      <c r="AA23" s="138">
        <v>1.2500000000002842E-2</v>
      </c>
      <c r="AB23" s="111">
        <v>0.6</v>
      </c>
      <c r="AC23" s="146">
        <v>145.79</v>
      </c>
    </row>
    <row r="24" spans="1:31" ht="27" customHeight="1" x14ac:dyDescent="0.25">
      <c r="A24" s="113"/>
      <c r="B24" s="43"/>
      <c r="C24" s="68"/>
      <c r="D24" s="69"/>
      <c r="E24" s="70"/>
      <c r="F24" s="71"/>
      <c r="G24" s="71"/>
      <c r="H24" s="72"/>
      <c r="I24" s="73"/>
      <c r="J24" s="74"/>
      <c r="K24" s="75"/>
      <c r="L24" s="76"/>
      <c r="M24" s="77"/>
      <c r="N24" s="74"/>
      <c r="O24" s="75"/>
      <c r="P24" s="74"/>
      <c r="Q24" s="75"/>
      <c r="R24" s="89"/>
      <c r="S24" s="78"/>
      <c r="T24" s="79"/>
      <c r="U24" s="120"/>
      <c r="V24" s="130"/>
      <c r="W24" s="114"/>
      <c r="X24" s="114"/>
      <c r="Y24" s="115"/>
      <c r="Z24" s="131"/>
      <c r="AA24" s="132"/>
      <c r="AB24" s="133"/>
      <c r="AC24" s="134">
        <v>144.85</v>
      </c>
      <c r="AD24" s="13"/>
      <c r="AE24" s="13"/>
    </row>
    <row r="25" spans="1:31" ht="27" customHeight="1" x14ac:dyDescent="0.25">
      <c r="A25" s="113"/>
      <c r="B25" s="43"/>
      <c r="C25" s="68"/>
      <c r="D25" s="69"/>
      <c r="E25" s="70"/>
      <c r="F25" s="71"/>
      <c r="G25" s="71"/>
      <c r="H25" s="72"/>
      <c r="I25" s="73"/>
      <c r="J25" s="74" t="s">
        <v>70</v>
      </c>
      <c r="K25" s="75">
        <v>-600</v>
      </c>
      <c r="L25" s="76"/>
      <c r="M25" s="77"/>
      <c r="N25" s="74"/>
      <c r="O25" s="75"/>
      <c r="P25" s="74"/>
      <c r="Q25" s="75"/>
      <c r="R25" s="89"/>
      <c r="S25" s="78"/>
      <c r="T25" s="79"/>
      <c r="U25" s="120"/>
      <c r="V25" s="80"/>
      <c r="W25" s="82"/>
      <c r="X25" s="82"/>
      <c r="Y25" s="83"/>
      <c r="Z25" s="116"/>
      <c r="AA25" s="117"/>
      <c r="AB25" s="86"/>
      <c r="AC25" s="87"/>
      <c r="AD25" s="13"/>
      <c r="AE25" s="13"/>
    </row>
    <row r="26" spans="1:31" ht="27" customHeight="1" x14ac:dyDescent="0.25">
      <c r="A26" s="118">
        <v>12</v>
      </c>
      <c r="B26" s="56" t="s">
        <v>63</v>
      </c>
      <c r="C26" s="91">
        <v>-0.01</v>
      </c>
      <c r="D26" s="92">
        <v>-7.4999999999999997E-2</v>
      </c>
      <c r="E26" s="93">
        <v>0.01</v>
      </c>
      <c r="F26" s="94">
        <v>2800</v>
      </c>
      <c r="G26" s="94">
        <v>-8200</v>
      </c>
      <c r="H26" s="95">
        <f>SUM(F26:G26)</f>
        <v>-5400</v>
      </c>
      <c r="I26" s="96"/>
      <c r="J26" s="97" t="s">
        <v>67</v>
      </c>
      <c r="K26" s="98">
        <v>34800</v>
      </c>
      <c r="L26" s="119">
        <f>SUM(K24:K26)</f>
        <v>34200</v>
      </c>
      <c r="M26" s="100"/>
      <c r="N26" s="97"/>
      <c r="O26" s="98"/>
      <c r="P26" s="97" t="s">
        <v>67</v>
      </c>
      <c r="Q26" s="98">
        <v>-35300</v>
      </c>
      <c r="R26" s="102">
        <f>SUM(O24:O26)+SUM(Q24:Q26)</f>
        <v>-35300</v>
      </c>
      <c r="S26" s="103">
        <v>-6500</v>
      </c>
      <c r="T26" s="104">
        <v>5388000</v>
      </c>
      <c r="U26" s="105">
        <v>4693500</v>
      </c>
      <c r="V26" s="106">
        <v>4693500</v>
      </c>
      <c r="W26" s="107">
        <v>-0.10299999999999999</v>
      </c>
      <c r="X26" s="107">
        <v>-0.2</v>
      </c>
      <c r="Y26" s="108">
        <v>5.1999999999999998E-2</v>
      </c>
      <c r="Z26" s="109">
        <v>1.4999999999999999E-2</v>
      </c>
      <c r="AA26" s="138">
        <v>1.0000000000005116E-2</v>
      </c>
      <c r="AB26" s="111">
        <v>0.58499999999999996</v>
      </c>
      <c r="AC26" s="112">
        <v>145.4</v>
      </c>
      <c r="AD26" s="13"/>
      <c r="AE26" s="13"/>
    </row>
    <row r="27" spans="1:31" ht="27" customHeight="1" x14ac:dyDescent="0.25">
      <c r="A27" s="113"/>
      <c r="B27" s="43"/>
      <c r="C27" s="68"/>
      <c r="D27" s="69"/>
      <c r="E27" s="70"/>
      <c r="F27" s="71"/>
      <c r="G27" s="71"/>
      <c r="H27" s="72"/>
      <c r="I27" s="73"/>
      <c r="J27" s="74"/>
      <c r="K27" s="75"/>
      <c r="L27" s="76"/>
      <c r="M27" s="77"/>
      <c r="N27" s="74"/>
      <c r="O27" s="75"/>
      <c r="P27" s="74"/>
      <c r="Q27" s="75"/>
      <c r="R27" s="89"/>
      <c r="S27" s="147"/>
      <c r="T27" s="148"/>
      <c r="U27" s="129"/>
      <c r="V27" s="130"/>
      <c r="W27" s="114"/>
      <c r="X27" s="114"/>
      <c r="Y27" s="115"/>
      <c r="Z27" s="116"/>
      <c r="AA27" s="117"/>
      <c r="AB27" s="86"/>
      <c r="AC27" s="134">
        <v>144.88999999999999</v>
      </c>
      <c r="AD27" s="13"/>
      <c r="AE27" s="13"/>
    </row>
    <row r="28" spans="1:31" s="145" customFormat="1" ht="27" customHeight="1" x14ac:dyDescent="0.25">
      <c r="A28" s="113"/>
      <c r="B28" s="43"/>
      <c r="C28" s="68"/>
      <c r="D28" s="69"/>
      <c r="E28" s="70"/>
      <c r="F28" s="71"/>
      <c r="G28" s="71"/>
      <c r="H28" s="72"/>
      <c r="I28" s="73"/>
      <c r="J28" s="74" t="s">
        <v>70</v>
      </c>
      <c r="K28" s="75">
        <v>-200</v>
      </c>
      <c r="L28" s="76"/>
      <c r="M28" s="77"/>
      <c r="N28" s="74"/>
      <c r="O28" s="75"/>
      <c r="P28" s="74"/>
      <c r="Q28" s="75"/>
      <c r="R28" s="89"/>
      <c r="S28" s="78"/>
      <c r="T28" s="148"/>
      <c r="U28" s="149"/>
      <c r="V28" s="80"/>
      <c r="W28" s="82"/>
      <c r="X28" s="82"/>
      <c r="Y28" s="83"/>
      <c r="Z28" s="116"/>
      <c r="AA28" s="117"/>
      <c r="AB28" s="86"/>
      <c r="AC28" s="87"/>
    </row>
    <row r="29" spans="1:31" s="145" customFormat="1" ht="27" customHeight="1" x14ac:dyDescent="0.25">
      <c r="A29" s="118">
        <v>15</v>
      </c>
      <c r="B29" s="56" t="s">
        <v>66</v>
      </c>
      <c r="C29" s="91">
        <v>-8.9999999999999993E-3</v>
      </c>
      <c r="D29" s="92">
        <v>-0.08</v>
      </c>
      <c r="E29" s="93">
        <v>1E-3</v>
      </c>
      <c r="F29" s="94">
        <v>1800</v>
      </c>
      <c r="G29" s="94">
        <v>-15000</v>
      </c>
      <c r="H29" s="95">
        <f>SUM(F29:G29)</f>
        <v>-13200</v>
      </c>
      <c r="I29" s="96"/>
      <c r="J29" s="97" t="s">
        <v>67</v>
      </c>
      <c r="K29" s="98">
        <v>35300</v>
      </c>
      <c r="L29" s="119">
        <f>SUM(K27:K29)</f>
        <v>35100</v>
      </c>
      <c r="M29" s="100"/>
      <c r="N29" s="97"/>
      <c r="O29" s="98"/>
      <c r="P29" s="97" t="s">
        <v>67</v>
      </c>
      <c r="Q29" s="98">
        <v>-33400</v>
      </c>
      <c r="R29" s="102">
        <f>SUM(O27:O29)+SUM(Q27:Q29)</f>
        <v>-33400</v>
      </c>
      <c r="S29" s="103">
        <v>-11500</v>
      </c>
      <c r="T29" s="104">
        <v>5376500</v>
      </c>
      <c r="U29" s="105">
        <v>4698000</v>
      </c>
      <c r="V29" s="106">
        <v>4698000</v>
      </c>
      <c r="W29" s="107">
        <v>-0.11</v>
      </c>
      <c r="X29" s="107">
        <v>-0.22</v>
      </c>
      <c r="Y29" s="108">
        <v>5.1999999999999998E-2</v>
      </c>
      <c r="Z29" s="109">
        <v>1.0999999999999999E-2</v>
      </c>
      <c r="AA29" s="138">
        <v>7.4999999999931788E-3</v>
      </c>
      <c r="AB29" s="111">
        <v>0.55600000000000005</v>
      </c>
      <c r="AC29" s="112">
        <v>145.53</v>
      </c>
    </row>
    <row r="30" spans="1:31" s="145" customFormat="1" ht="27" customHeight="1" x14ac:dyDescent="0.25">
      <c r="A30" s="113"/>
      <c r="B30" s="43"/>
      <c r="C30" s="68"/>
      <c r="D30" s="69"/>
      <c r="E30" s="70"/>
      <c r="F30" s="71"/>
      <c r="G30" s="71"/>
      <c r="H30" s="72"/>
      <c r="I30" s="73"/>
      <c r="J30" s="74"/>
      <c r="K30" s="75"/>
      <c r="L30" s="76"/>
      <c r="M30" s="77"/>
      <c r="N30" s="74"/>
      <c r="O30" s="75"/>
      <c r="P30" s="74" t="s">
        <v>68</v>
      </c>
      <c r="Q30" s="75">
        <v>11900</v>
      </c>
      <c r="R30" s="89"/>
      <c r="S30" s="71"/>
      <c r="T30" s="79"/>
      <c r="U30" s="129"/>
      <c r="V30" s="130"/>
      <c r="W30" s="114"/>
      <c r="X30" s="114"/>
      <c r="Y30" s="115"/>
      <c r="Z30" s="131"/>
      <c r="AA30" s="132"/>
      <c r="AB30" s="133"/>
      <c r="AC30" s="134">
        <v>145.59</v>
      </c>
    </row>
    <row r="31" spans="1:31" ht="27" customHeight="1" x14ac:dyDescent="0.25">
      <c r="A31" s="113"/>
      <c r="B31" s="43"/>
      <c r="C31" s="68"/>
      <c r="D31" s="69"/>
      <c r="E31" s="70"/>
      <c r="F31" s="71"/>
      <c r="G31" s="71"/>
      <c r="H31" s="72"/>
      <c r="I31" s="73"/>
      <c r="J31" s="74"/>
      <c r="K31" s="75"/>
      <c r="L31" s="76"/>
      <c r="M31" s="77"/>
      <c r="N31" s="74"/>
      <c r="O31" s="75"/>
      <c r="P31" s="74" t="s">
        <v>70</v>
      </c>
      <c r="Q31" s="75">
        <v>4000</v>
      </c>
      <c r="R31" s="89"/>
      <c r="S31" s="71"/>
      <c r="T31" s="79"/>
      <c r="U31" s="120"/>
      <c r="V31" s="80"/>
      <c r="W31" s="82"/>
      <c r="X31" s="82"/>
      <c r="Y31" s="83"/>
      <c r="Z31" s="116"/>
      <c r="AA31" s="117"/>
      <c r="AB31" s="86"/>
      <c r="AC31" s="87"/>
      <c r="AD31" s="13"/>
      <c r="AE31" s="13"/>
    </row>
    <row r="32" spans="1:31" ht="27" customHeight="1" x14ac:dyDescent="0.25">
      <c r="A32" s="118">
        <v>16</v>
      </c>
      <c r="B32" s="56" t="s">
        <v>84</v>
      </c>
      <c r="C32" s="91">
        <v>-1.7000000000000001E-2</v>
      </c>
      <c r="D32" s="92">
        <v>-0.08</v>
      </c>
      <c r="E32" s="93">
        <v>1E-3</v>
      </c>
      <c r="F32" s="94">
        <v>1800</v>
      </c>
      <c r="G32" s="94">
        <v>4600</v>
      </c>
      <c r="H32" s="95">
        <f>SUM(F32:G32)</f>
        <v>6400</v>
      </c>
      <c r="I32" s="96"/>
      <c r="J32" s="97" t="s">
        <v>67</v>
      </c>
      <c r="K32" s="98">
        <v>33400</v>
      </c>
      <c r="L32" s="119">
        <f>SUM(K30:K32)</f>
        <v>33400</v>
      </c>
      <c r="M32" s="100"/>
      <c r="N32" s="97"/>
      <c r="O32" s="98"/>
      <c r="P32" s="97" t="s">
        <v>67</v>
      </c>
      <c r="Q32" s="98">
        <v>-34500</v>
      </c>
      <c r="R32" s="102">
        <f>SUM(O30:O32)+SUM(Q30:Q32)</f>
        <v>-18600</v>
      </c>
      <c r="S32" s="103">
        <v>21200</v>
      </c>
      <c r="T32" s="104">
        <v>5397700</v>
      </c>
      <c r="U32" s="105">
        <v>4701200</v>
      </c>
      <c r="V32" s="106">
        <v>3025900</v>
      </c>
      <c r="W32" s="107">
        <v>-0.10100000000000001</v>
      </c>
      <c r="X32" s="107">
        <v>-0.22500000000000001</v>
      </c>
      <c r="Y32" s="108">
        <v>5.1999999999999998E-2</v>
      </c>
      <c r="Z32" s="109">
        <v>1.4999999999999999E-2</v>
      </c>
      <c r="AA32" s="138">
        <v>1.0000000000005116E-2</v>
      </c>
      <c r="AB32" s="111">
        <v>0.58899999999999997</v>
      </c>
      <c r="AC32" s="112">
        <v>146.26</v>
      </c>
      <c r="AD32" s="13"/>
      <c r="AE32" s="13"/>
    </row>
    <row r="33" spans="1:31" s="145" customFormat="1" ht="27" customHeight="1" x14ac:dyDescent="0.25">
      <c r="A33" s="113"/>
      <c r="B33" s="43"/>
      <c r="C33" s="68"/>
      <c r="D33" s="69"/>
      <c r="E33" s="70"/>
      <c r="F33" s="71"/>
      <c r="G33" s="71"/>
      <c r="H33" s="72"/>
      <c r="I33" s="73"/>
      <c r="J33" s="74"/>
      <c r="K33" s="75"/>
      <c r="L33" s="76"/>
      <c r="M33" s="77"/>
      <c r="N33" s="74"/>
      <c r="O33" s="75"/>
      <c r="P33" s="74"/>
      <c r="Q33" s="75"/>
      <c r="R33" s="89"/>
      <c r="S33" s="150"/>
      <c r="T33" s="141"/>
      <c r="U33" s="142"/>
      <c r="V33" s="130"/>
      <c r="W33" s="114"/>
      <c r="X33" s="114"/>
      <c r="Y33" s="115"/>
      <c r="Z33" s="143"/>
      <c r="AA33" s="144"/>
      <c r="AB33" s="133"/>
      <c r="AC33" s="134">
        <v>147.1</v>
      </c>
    </row>
    <row r="34" spans="1:31" s="145" customFormat="1" ht="27" customHeight="1" x14ac:dyDescent="0.25">
      <c r="A34" s="113"/>
      <c r="B34" s="43"/>
      <c r="C34" s="68"/>
      <c r="D34" s="69"/>
      <c r="E34" s="70"/>
      <c r="F34" s="71"/>
      <c r="G34" s="71"/>
      <c r="H34" s="72"/>
      <c r="I34" s="73"/>
      <c r="J34" s="74" t="s">
        <v>70</v>
      </c>
      <c r="K34" s="75">
        <v>-100</v>
      </c>
      <c r="L34" s="76"/>
      <c r="M34" s="77"/>
      <c r="N34" s="74"/>
      <c r="O34" s="75"/>
      <c r="P34" s="74"/>
      <c r="Q34" s="75"/>
      <c r="R34" s="89"/>
      <c r="S34" s="71"/>
      <c r="T34" s="79"/>
      <c r="U34" s="120"/>
      <c r="V34" s="80"/>
      <c r="W34" s="82"/>
      <c r="X34" s="82"/>
      <c r="Y34" s="83"/>
      <c r="Z34" s="84"/>
      <c r="AA34" s="85"/>
      <c r="AB34" s="86"/>
      <c r="AC34" s="87"/>
    </row>
    <row r="35" spans="1:31" s="145" customFormat="1" ht="27" customHeight="1" x14ac:dyDescent="0.25">
      <c r="A35" s="118">
        <v>17</v>
      </c>
      <c r="B35" s="56" t="s">
        <v>61</v>
      </c>
      <c r="C35" s="91">
        <v>-1.4E-2</v>
      </c>
      <c r="D35" s="92">
        <v>-0.08</v>
      </c>
      <c r="E35" s="93">
        <v>1E-3</v>
      </c>
      <c r="F35" s="94">
        <v>1300</v>
      </c>
      <c r="G35" s="94">
        <v>-25300</v>
      </c>
      <c r="H35" s="95">
        <f>SUM(F35:G35)</f>
        <v>-24000</v>
      </c>
      <c r="I35" s="96"/>
      <c r="J35" s="97" t="s">
        <v>67</v>
      </c>
      <c r="K35" s="98">
        <v>34500</v>
      </c>
      <c r="L35" s="119">
        <f>SUM(K33:K35)</f>
        <v>34400</v>
      </c>
      <c r="M35" s="100"/>
      <c r="N35" s="97"/>
      <c r="O35" s="98"/>
      <c r="P35" s="97" t="s">
        <v>67</v>
      </c>
      <c r="Q35" s="98">
        <v>-34000</v>
      </c>
      <c r="R35" s="102">
        <f>SUM(O33:O35)+SUM(Q33:Q35)</f>
        <v>-34000</v>
      </c>
      <c r="S35" s="103">
        <v>-23600</v>
      </c>
      <c r="T35" s="104">
        <v>5374100</v>
      </c>
      <c r="U35" s="105">
        <v>4698300</v>
      </c>
      <c r="V35" s="106">
        <v>4631900</v>
      </c>
      <c r="W35" s="107">
        <v>-9.7000000000000003E-2</v>
      </c>
      <c r="X35" s="107">
        <v>-0.22500000000000001</v>
      </c>
      <c r="Y35" s="108">
        <v>5.1999999999999998E-2</v>
      </c>
      <c r="Z35" s="137">
        <v>1.6E-2</v>
      </c>
      <c r="AA35" s="138">
        <v>1.9999999999996021E-2</v>
      </c>
      <c r="AB35" s="111">
        <v>0.60499999999999998</v>
      </c>
      <c r="AC35" s="112">
        <v>147.96</v>
      </c>
    </row>
    <row r="36" spans="1:31" s="145" customFormat="1" ht="27" customHeight="1" x14ac:dyDescent="0.25">
      <c r="A36" s="113"/>
      <c r="B36" s="43"/>
      <c r="C36" s="68"/>
      <c r="D36" s="69"/>
      <c r="E36" s="70"/>
      <c r="F36" s="71"/>
      <c r="G36" s="71"/>
      <c r="H36" s="72"/>
      <c r="I36" s="73"/>
      <c r="J36" s="74"/>
      <c r="K36" s="75"/>
      <c r="L36" s="76"/>
      <c r="M36" s="77"/>
      <c r="N36" s="74"/>
      <c r="O36" s="75"/>
      <c r="P36" s="74"/>
      <c r="Q36" s="75"/>
      <c r="R36" s="89"/>
      <c r="S36" s="150"/>
      <c r="T36" s="141"/>
      <c r="U36" s="142"/>
      <c r="V36" s="130"/>
      <c r="W36" s="114"/>
      <c r="X36" s="114"/>
      <c r="Y36" s="115"/>
      <c r="Z36" s="143"/>
      <c r="AA36" s="144"/>
      <c r="AB36" s="133"/>
      <c r="AC36" s="134">
        <v>147.69</v>
      </c>
    </row>
    <row r="37" spans="1:31" s="145" customFormat="1" ht="27" customHeight="1" x14ac:dyDescent="0.25">
      <c r="A37" s="113"/>
      <c r="B37" s="43"/>
      <c r="C37" s="68"/>
      <c r="D37" s="69"/>
      <c r="E37" s="70"/>
      <c r="F37" s="71"/>
      <c r="G37" s="71"/>
      <c r="H37" s="72"/>
      <c r="I37" s="73"/>
      <c r="J37" s="74" t="s">
        <v>70</v>
      </c>
      <c r="K37" s="75">
        <v>-200</v>
      </c>
      <c r="L37" s="76"/>
      <c r="M37" s="77"/>
      <c r="N37" s="74"/>
      <c r="O37" s="75"/>
      <c r="P37" s="74"/>
      <c r="Q37" s="75"/>
      <c r="R37" s="89"/>
      <c r="S37" s="71"/>
      <c r="T37" s="79"/>
      <c r="U37" s="120"/>
      <c r="V37" s="80"/>
      <c r="W37" s="82"/>
      <c r="X37" s="82"/>
      <c r="Y37" s="83"/>
      <c r="Z37" s="84"/>
      <c r="AA37" s="85"/>
      <c r="AB37" s="86"/>
      <c r="AC37" s="87"/>
    </row>
    <row r="38" spans="1:31" s="145" customFormat="1" ht="27" customHeight="1" x14ac:dyDescent="0.25">
      <c r="A38" s="118">
        <v>18</v>
      </c>
      <c r="B38" s="56" t="s">
        <v>62</v>
      </c>
      <c r="C38" s="91">
        <v>-1.4E-2</v>
      </c>
      <c r="D38" s="92">
        <v>-0.08</v>
      </c>
      <c r="E38" s="93">
        <v>1E-3</v>
      </c>
      <c r="F38" s="94">
        <v>1500</v>
      </c>
      <c r="G38" s="94">
        <v>-6800</v>
      </c>
      <c r="H38" s="95">
        <f>SUM(F38:G38)</f>
        <v>-5300</v>
      </c>
      <c r="I38" s="96"/>
      <c r="J38" s="97" t="s">
        <v>67</v>
      </c>
      <c r="K38" s="98">
        <v>34000</v>
      </c>
      <c r="L38" s="119">
        <f>SUM(K36:K38)</f>
        <v>33800</v>
      </c>
      <c r="M38" s="100"/>
      <c r="N38" s="97"/>
      <c r="O38" s="98"/>
      <c r="P38" s="97" t="s">
        <v>67</v>
      </c>
      <c r="Q38" s="98">
        <v>-32800</v>
      </c>
      <c r="R38" s="102">
        <f>SUM(O36:O38)+SUM(Q36:Q38)</f>
        <v>-32800</v>
      </c>
      <c r="S38" s="103">
        <v>-4300</v>
      </c>
      <c r="T38" s="104">
        <v>5369800</v>
      </c>
      <c r="U38" s="105">
        <v>4685300</v>
      </c>
      <c r="V38" s="106">
        <v>4666700</v>
      </c>
      <c r="W38" s="107">
        <v>-9.2999999999999999E-2</v>
      </c>
      <c r="X38" s="107">
        <v>-0.19500000000000001</v>
      </c>
      <c r="Y38" s="108">
        <v>5.1999999999999998E-2</v>
      </c>
      <c r="Z38" s="137">
        <v>2.5000000000000001E-2</v>
      </c>
      <c r="AA38" s="138">
        <v>2.2499999999993747E-2</v>
      </c>
      <c r="AB38" s="111">
        <v>0.64800000000000002</v>
      </c>
      <c r="AC38" s="112">
        <v>148.26</v>
      </c>
    </row>
    <row r="39" spans="1:31" ht="27" customHeight="1" x14ac:dyDescent="0.25">
      <c r="A39" s="113"/>
      <c r="B39" s="43"/>
      <c r="C39" s="68"/>
      <c r="D39" s="69"/>
      <c r="E39" s="70"/>
      <c r="F39" s="71"/>
      <c r="G39" s="71"/>
      <c r="H39" s="72"/>
      <c r="I39" s="73"/>
      <c r="J39" s="74" t="s">
        <v>70</v>
      </c>
      <c r="K39" s="75">
        <v>-800</v>
      </c>
      <c r="L39" s="76"/>
      <c r="M39" s="77"/>
      <c r="N39" s="74"/>
      <c r="O39" s="75"/>
      <c r="P39" s="74"/>
      <c r="Q39" s="75"/>
      <c r="R39" s="89"/>
      <c r="S39" s="151"/>
      <c r="T39" s="152"/>
      <c r="U39" s="120"/>
      <c r="V39" s="80"/>
      <c r="W39" s="82"/>
      <c r="X39" s="82"/>
      <c r="Y39" s="83"/>
      <c r="Z39" s="84"/>
      <c r="AA39" s="85"/>
      <c r="AB39" s="86"/>
      <c r="AC39" s="87">
        <v>147.94999999999999</v>
      </c>
      <c r="AD39" s="13"/>
      <c r="AE39" s="13"/>
    </row>
    <row r="40" spans="1:31" ht="27" customHeight="1" x14ac:dyDescent="0.25">
      <c r="A40" s="113"/>
      <c r="B40" s="43"/>
      <c r="C40" s="68"/>
      <c r="D40" s="69"/>
      <c r="E40" s="70"/>
      <c r="F40" s="71"/>
      <c r="G40" s="71"/>
      <c r="H40" s="72"/>
      <c r="I40" s="73"/>
      <c r="J40" s="74" t="s">
        <v>72</v>
      </c>
      <c r="K40" s="75">
        <v>-200</v>
      </c>
      <c r="L40" s="76"/>
      <c r="M40" s="77"/>
      <c r="N40" s="74"/>
      <c r="O40" s="75"/>
      <c r="P40" s="74"/>
      <c r="Q40" s="75"/>
      <c r="R40" s="89"/>
      <c r="S40" s="151"/>
      <c r="T40" s="152"/>
      <c r="U40" s="120"/>
      <c r="V40" s="80"/>
      <c r="W40" s="82"/>
      <c r="X40" s="82"/>
      <c r="Y40" s="83"/>
      <c r="Z40" s="84"/>
      <c r="AA40" s="85"/>
      <c r="AB40" s="86"/>
      <c r="AC40" s="87"/>
      <c r="AD40" s="13"/>
      <c r="AE40" s="13"/>
    </row>
    <row r="41" spans="1:31" ht="27" customHeight="1" x14ac:dyDescent="0.25">
      <c r="A41" s="118">
        <v>19</v>
      </c>
      <c r="B41" s="56" t="s">
        <v>63</v>
      </c>
      <c r="C41" s="91">
        <v>-1.0999999999999999E-2</v>
      </c>
      <c r="D41" s="92">
        <v>-0.08</v>
      </c>
      <c r="E41" s="93">
        <v>0.01</v>
      </c>
      <c r="F41" s="94">
        <v>1500</v>
      </c>
      <c r="G41" s="94">
        <v>-8000</v>
      </c>
      <c r="H41" s="95">
        <f>SUM(F41:G41)</f>
        <v>-6500</v>
      </c>
      <c r="I41" s="96"/>
      <c r="J41" s="97" t="s">
        <v>67</v>
      </c>
      <c r="K41" s="98">
        <v>32800</v>
      </c>
      <c r="L41" s="119">
        <f>SUM(K39:K41)</f>
        <v>31800</v>
      </c>
      <c r="M41" s="100"/>
      <c r="N41" s="97"/>
      <c r="O41" s="98"/>
      <c r="P41" s="97" t="s">
        <v>67</v>
      </c>
      <c r="Q41" s="98">
        <v>-32600</v>
      </c>
      <c r="R41" s="102">
        <f>SUM(O39:O41)+SUM(Q39:Q41)</f>
        <v>-32600</v>
      </c>
      <c r="S41" s="103">
        <v>-7300</v>
      </c>
      <c r="T41" s="104">
        <v>5362500</v>
      </c>
      <c r="U41" s="105">
        <v>4666200</v>
      </c>
      <c r="V41" s="106">
        <v>4661700</v>
      </c>
      <c r="W41" s="107">
        <v>-9.0999999999999998E-2</v>
      </c>
      <c r="X41" s="107">
        <v>-0.187</v>
      </c>
      <c r="Y41" s="108">
        <v>5.1999999999999998E-2</v>
      </c>
      <c r="Z41" s="109">
        <v>2.5999999999999999E-2</v>
      </c>
      <c r="AA41" s="110">
        <v>2.5000000000005684E-2</v>
      </c>
      <c r="AB41" s="111">
        <v>0.66300000000000003</v>
      </c>
      <c r="AC41" s="112">
        <v>148.80000000000001</v>
      </c>
      <c r="AD41" s="153"/>
      <c r="AE41" s="13"/>
    </row>
    <row r="42" spans="1:31" ht="27" customHeight="1" x14ac:dyDescent="0.25">
      <c r="A42" s="113"/>
      <c r="B42" s="43"/>
      <c r="C42" s="68"/>
      <c r="D42" s="69"/>
      <c r="E42" s="70"/>
      <c r="F42" s="71"/>
      <c r="G42" s="71"/>
      <c r="H42" s="72"/>
      <c r="I42" s="73"/>
      <c r="J42" s="74"/>
      <c r="K42" s="75"/>
      <c r="L42" s="76"/>
      <c r="M42" s="77"/>
      <c r="N42" s="74"/>
      <c r="O42" s="75"/>
      <c r="P42" s="74"/>
      <c r="Q42" s="75"/>
      <c r="R42" s="89"/>
      <c r="S42" s="151"/>
      <c r="T42" s="152"/>
      <c r="U42" s="120"/>
      <c r="V42" s="80"/>
      <c r="W42" s="82"/>
      <c r="X42" s="82"/>
      <c r="Y42" s="83"/>
      <c r="Z42" s="84"/>
      <c r="AA42" s="85"/>
      <c r="AB42" s="82"/>
      <c r="AC42" s="87">
        <v>147.74</v>
      </c>
      <c r="AD42" s="13"/>
      <c r="AE42" s="13"/>
    </row>
    <row r="43" spans="1:31" ht="27" customHeight="1" x14ac:dyDescent="0.25">
      <c r="A43" s="113"/>
      <c r="B43" s="43"/>
      <c r="C43" s="68"/>
      <c r="D43" s="69"/>
      <c r="E43" s="70"/>
      <c r="F43" s="71"/>
      <c r="G43" s="71"/>
      <c r="H43" s="72"/>
      <c r="I43" s="73"/>
      <c r="J43" s="74" t="s">
        <v>70</v>
      </c>
      <c r="K43" s="75">
        <v>-200</v>
      </c>
      <c r="L43" s="76"/>
      <c r="M43" s="77"/>
      <c r="N43" s="74"/>
      <c r="O43" s="75"/>
      <c r="P43" s="74" t="s">
        <v>68</v>
      </c>
      <c r="Q43" s="75">
        <v>13700</v>
      </c>
      <c r="R43" s="89"/>
      <c r="S43" s="151"/>
      <c r="T43" s="152"/>
      <c r="U43" s="120"/>
      <c r="V43" s="154"/>
      <c r="W43" s="82"/>
      <c r="X43" s="82"/>
      <c r="Y43" s="83"/>
      <c r="Z43" s="84"/>
      <c r="AA43" s="85"/>
      <c r="AB43" s="86"/>
      <c r="AC43" s="87"/>
      <c r="AD43" s="13"/>
      <c r="AE43" s="13"/>
    </row>
    <row r="44" spans="1:31" ht="27" customHeight="1" x14ac:dyDescent="0.25">
      <c r="A44" s="118">
        <v>22</v>
      </c>
      <c r="B44" s="56" t="s">
        <v>66</v>
      </c>
      <c r="C44" s="91">
        <v>-1.4E-2</v>
      </c>
      <c r="D44" s="92">
        <v>-8.5000000000000006E-2</v>
      </c>
      <c r="E44" s="93">
        <v>1E-3</v>
      </c>
      <c r="F44" s="94">
        <v>900</v>
      </c>
      <c r="G44" s="94">
        <v>1900</v>
      </c>
      <c r="H44" s="95">
        <f>SUM(F44:G44)</f>
        <v>2800</v>
      </c>
      <c r="I44" s="96"/>
      <c r="J44" s="97" t="s">
        <v>67</v>
      </c>
      <c r="K44" s="98">
        <v>32600</v>
      </c>
      <c r="L44" s="119">
        <f>SUM(K42:K44)</f>
        <v>32400</v>
      </c>
      <c r="M44" s="100"/>
      <c r="N44" s="97"/>
      <c r="O44" s="98"/>
      <c r="P44" s="97" t="s">
        <v>67</v>
      </c>
      <c r="Q44" s="98">
        <v>-34200</v>
      </c>
      <c r="R44" s="102">
        <f>SUM(O42:O44)+SUM(Q42:Q44)</f>
        <v>-20500</v>
      </c>
      <c r="S44" s="103">
        <v>14700</v>
      </c>
      <c r="T44" s="104">
        <v>5377200</v>
      </c>
      <c r="U44" s="105">
        <v>4684600</v>
      </c>
      <c r="V44" s="106">
        <v>4680100</v>
      </c>
      <c r="W44" s="107">
        <v>-8.1000000000000003E-2</v>
      </c>
      <c r="X44" s="107">
        <v>-0.187</v>
      </c>
      <c r="Y44" s="108">
        <v>5.1999999999999998E-2</v>
      </c>
      <c r="Z44" s="109">
        <v>2.4E-2</v>
      </c>
      <c r="AA44" s="110">
        <v>2.2499999999993747E-2</v>
      </c>
      <c r="AB44" s="111">
        <v>0.64800000000000002</v>
      </c>
      <c r="AC44" s="112">
        <v>148.30000000000001</v>
      </c>
      <c r="AD44" s="153"/>
      <c r="AE44" s="13"/>
    </row>
    <row r="45" spans="1:31" ht="27" customHeight="1" x14ac:dyDescent="0.25">
      <c r="A45" s="113"/>
      <c r="B45" s="139"/>
      <c r="C45" s="68"/>
      <c r="D45" s="69"/>
      <c r="E45" s="70"/>
      <c r="F45" s="71"/>
      <c r="G45" s="71"/>
      <c r="H45" s="72"/>
      <c r="I45" s="73"/>
      <c r="J45" s="74"/>
      <c r="K45" s="75"/>
      <c r="L45" s="76"/>
      <c r="M45" s="77"/>
      <c r="N45" s="74"/>
      <c r="O45" s="75"/>
      <c r="P45" s="74"/>
      <c r="Q45" s="75"/>
      <c r="R45" s="89"/>
      <c r="S45" s="151"/>
      <c r="T45" s="152"/>
      <c r="U45" s="120"/>
      <c r="V45" s="154"/>
      <c r="W45" s="82"/>
      <c r="X45" s="82"/>
      <c r="Y45" s="83"/>
      <c r="Z45" s="84"/>
      <c r="AA45" s="85"/>
      <c r="AB45" s="86"/>
      <c r="AC45" s="87">
        <v>147</v>
      </c>
      <c r="AD45" s="145"/>
      <c r="AE45" s="13"/>
    </row>
    <row r="46" spans="1:31" ht="27" customHeight="1" x14ac:dyDescent="0.25">
      <c r="A46" s="113"/>
      <c r="B46" s="113"/>
      <c r="C46" s="68"/>
      <c r="D46" s="69"/>
      <c r="E46" s="70"/>
      <c r="F46" s="71"/>
      <c r="G46" s="71"/>
      <c r="H46" s="72"/>
      <c r="I46" s="73"/>
      <c r="J46" s="74" t="s">
        <v>69</v>
      </c>
      <c r="K46" s="75">
        <v>-8400</v>
      </c>
      <c r="L46" s="76"/>
      <c r="M46" s="77"/>
      <c r="N46" s="74"/>
      <c r="O46" s="75"/>
      <c r="P46" s="74" t="s">
        <v>72</v>
      </c>
      <c r="Q46" s="75">
        <v>1000</v>
      </c>
      <c r="R46" s="89"/>
      <c r="S46" s="151"/>
      <c r="T46" s="152"/>
      <c r="U46" s="120"/>
      <c r="V46" s="154"/>
      <c r="W46" s="82"/>
      <c r="X46" s="82"/>
      <c r="Y46" s="83"/>
      <c r="Z46" s="84"/>
      <c r="AA46" s="85"/>
      <c r="AB46" s="86"/>
      <c r="AC46" s="87"/>
      <c r="AD46" s="145"/>
      <c r="AE46" s="13"/>
    </row>
    <row r="47" spans="1:31" ht="27" customHeight="1" x14ac:dyDescent="0.25">
      <c r="A47" s="118">
        <v>23</v>
      </c>
      <c r="B47" s="56" t="s">
        <v>84</v>
      </c>
      <c r="C47" s="91">
        <v>-1.4E-2</v>
      </c>
      <c r="D47" s="92">
        <v>-8.5000000000000006E-2</v>
      </c>
      <c r="E47" s="93">
        <v>1E-3</v>
      </c>
      <c r="F47" s="94">
        <v>1200</v>
      </c>
      <c r="G47" s="94">
        <v>-3900</v>
      </c>
      <c r="H47" s="95">
        <f>SUM(F47:G47)</f>
        <v>-2700</v>
      </c>
      <c r="I47" s="96"/>
      <c r="J47" s="97" t="s">
        <v>67</v>
      </c>
      <c r="K47" s="98">
        <v>34200</v>
      </c>
      <c r="L47" s="119">
        <f>SUM(K45:K47)</f>
        <v>25800</v>
      </c>
      <c r="M47" s="100"/>
      <c r="N47" s="97" t="s">
        <v>69</v>
      </c>
      <c r="O47" s="98">
        <v>8500</v>
      </c>
      <c r="P47" s="97" t="s">
        <v>67</v>
      </c>
      <c r="Q47" s="98">
        <v>-34600</v>
      </c>
      <c r="R47" s="102">
        <f>SUM(O45:O47)+SUM(Q45:Q47)</f>
        <v>-25100</v>
      </c>
      <c r="S47" s="103">
        <v>-2000</v>
      </c>
      <c r="T47" s="104">
        <v>5375200</v>
      </c>
      <c r="U47" s="105">
        <v>4690200</v>
      </c>
      <c r="V47" s="106">
        <v>4687900</v>
      </c>
      <c r="W47" s="107">
        <v>-7.4999999999999997E-2</v>
      </c>
      <c r="X47" s="107">
        <v>-0.187</v>
      </c>
      <c r="Y47" s="108">
        <v>5.1999999999999998E-2</v>
      </c>
      <c r="Z47" s="109">
        <v>2.4E-2</v>
      </c>
      <c r="AA47" s="110">
        <v>2.5000000000005684E-2</v>
      </c>
      <c r="AB47" s="111">
        <v>0.63400000000000001</v>
      </c>
      <c r="AC47" s="112">
        <v>148.58000000000001</v>
      </c>
      <c r="AD47" s="153"/>
      <c r="AE47" s="13"/>
    </row>
    <row r="48" spans="1:31" ht="27" customHeight="1" x14ac:dyDescent="0.25">
      <c r="A48" s="113"/>
      <c r="B48" s="113"/>
      <c r="C48" s="68"/>
      <c r="D48" s="69"/>
      <c r="E48" s="70"/>
      <c r="F48" s="71"/>
      <c r="G48" s="71"/>
      <c r="H48" s="72"/>
      <c r="I48" s="73"/>
      <c r="J48" s="74"/>
      <c r="K48" s="75"/>
      <c r="L48" s="76"/>
      <c r="M48" s="77"/>
      <c r="N48" s="74"/>
      <c r="O48" s="75"/>
      <c r="P48" s="74"/>
      <c r="Q48" s="75"/>
      <c r="R48" s="89"/>
      <c r="S48" s="71"/>
      <c r="T48" s="79"/>
      <c r="U48" s="120"/>
      <c r="V48" s="154"/>
      <c r="W48" s="82"/>
      <c r="X48" s="82"/>
      <c r="Y48" s="83"/>
      <c r="Z48" s="84"/>
      <c r="AA48" s="85"/>
      <c r="AB48" s="86"/>
      <c r="AC48" s="87">
        <v>147.71</v>
      </c>
      <c r="AD48" s="153"/>
      <c r="AE48" s="13"/>
    </row>
    <row r="49" spans="1:31" ht="27" customHeight="1" x14ac:dyDescent="0.25">
      <c r="A49" s="113"/>
      <c r="B49" s="113"/>
      <c r="C49" s="68"/>
      <c r="D49" s="69"/>
      <c r="E49" s="70"/>
      <c r="F49" s="71"/>
      <c r="G49" s="71"/>
      <c r="H49" s="72"/>
      <c r="I49" s="73"/>
      <c r="J49" s="74" t="s">
        <v>72</v>
      </c>
      <c r="K49" s="75">
        <v>-100</v>
      </c>
      <c r="L49" s="76"/>
      <c r="M49" s="77"/>
      <c r="N49" s="74"/>
      <c r="O49" s="75"/>
      <c r="P49" s="74"/>
      <c r="Q49" s="75"/>
      <c r="R49" s="89"/>
      <c r="S49" s="71"/>
      <c r="T49" s="79"/>
      <c r="U49" s="120"/>
      <c r="V49" s="154"/>
      <c r="W49" s="82"/>
      <c r="X49" s="82"/>
      <c r="Y49" s="83"/>
      <c r="Z49" s="84"/>
      <c r="AA49" s="85"/>
      <c r="AB49" s="86"/>
      <c r="AC49" s="87"/>
      <c r="AD49" s="153"/>
      <c r="AE49" s="13"/>
    </row>
    <row r="50" spans="1:31" s="145" customFormat="1" ht="27" customHeight="1" x14ac:dyDescent="0.25">
      <c r="A50" s="118">
        <v>24</v>
      </c>
      <c r="B50" s="56" t="s">
        <v>61</v>
      </c>
      <c r="C50" s="91">
        <v>-1.2999999999999999E-2</v>
      </c>
      <c r="D50" s="92">
        <v>-8.5000000000000006E-2</v>
      </c>
      <c r="E50" s="93">
        <v>1E-3</v>
      </c>
      <c r="F50" s="94">
        <v>700</v>
      </c>
      <c r="G50" s="94">
        <v>-8000</v>
      </c>
      <c r="H50" s="95">
        <f>SUM(F50:G50)</f>
        <v>-7300</v>
      </c>
      <c r="I50" s="96"/>
      <c r="J50" s="97" t="s">
        <v>67</v>
      </c>
      <c r="K50" s="98">
        <v>34600</v>
      </c>
      <c r="L50" s="119">
        <f>SUM(K48:K50)</f>
        <v>34500</v>
      </c>
      <c r="M50" s="100"/>
      <c r="N50" s="97"/>
      <c r="O50" s="98"/>
      <c r="P50" s="97" t="s">
        <v>67</v>
      </c>
      <c r="Q50" s="98">
        <v>-36100</v>
      </c>
      <c r="R50" s="102">
        <f>SUM(O48:O50)+SUM(Q48:Q50)</f>
        <v>-36100</v>
      </c>
      <c r="S50" s="103">
        <v>-8900</v>
      </c>
      <c r="T50" s="104">
        <v>5366300</v>
      </c>
      <c r="U50" s="105">
        <v>4686100</v>
      </c>
      <c r="V50" s="106">
        <v>4683700</v>
      </c>
      <c r="W50" s="135">
        <v>-7.5999999999999998E-2</v>
      </c>
      <c r="X50" s="135">
        <v>-0.18</v>
      </c>
      <c r="Y50" s="136">
        <v>5.1999999999999998E-2</v>
      </c>
      <c r="Z50" s="109">
        <v>0.05</v>
      </c>
      <c r="AA50" s="110">
        <v>4.7499999999999432E-2</v>
      </c>
      <c r="AB50" s="111">
        <v>0.71199999999999997</v>
      </c>
      <c r="AC50" s="112">
        <v>148.36000000000001</v>
      </c>
      <c r="AD50" s="153"/>
    </row>
    <row r="51" spans="1:31" s="145" customFormat="1" ht="27" customHeight="1" x14ac:dyDescent="0.25">
      <c r="A51" s="113"/>
      <c r="B51" s="113"/>
      <c r="C51" s="68"/>
      <c r="D51" s="69"/>
      <c r="E51" s="70"/>
      <c r="F51" s="71"/>
      <c r="G51" s="71"/>
      <c r="H51" s="72"/>
      <c r="I51" s="73"/>
      <c r="J51" s="74"/>
      <c r="K51" s="75"/>
      <c r="L51" s="76"/>
      <c r="M51" s="77"/>
      <c r="N51" s="74"/>
      <c r="O51" s="75"/>
      <c r="P51" s="74" t="s">
        <v>71</v>
      </c>
      <c r="Q51" s="75">
        <v>1000</v>
      </c>
      <c r="R51" s="89"/>
      <c r="S51" s="71"/>
      <c r="T51" s="79"/>
      <c r="U51" s="120"/>
      <c r="V51" s="154"/>
      <c r="W51" s="82"/>
      <c r="X51" s="82"/>
      <c r="Y51" s="83"/>
      <c r="Z51" s="116"/>
      <c r="AA51" s="117"/>
      <c r="AB51" s="86"/>
      <c r="AC51" s="155">
        <v>147.43</v>
      </c>
      <c r="AD51" s="153"/>
    </row>
    <row r="52" spans="1:31" s="145" customFormat="1" ht="27" customHeight="1" x14ac:dyDescent="0.25">
      <c r="A52" s="113"/>
      <c r="B52" s="113"/>
      <c r="C52" s="68"/>
      <c r="D52" s="69"/>
      <c r="E52" s="70"/>
      <c r="F52" s="71"/>
      <c r="G52" s="71"/>
      <c r="H52" s="72"/>
      <c r="I52" s="73"/>
      <c r="J52" s="74" t="s">
        <v>72</v>
      </c>
      <c r="K52" s="75">
        <v>-100</v>
      </c>
      <c r="L52" s="76"/>
      <c r="M52" s="77"/>
      <c r="N52" s="74"/>
      <c r="O52" s="75"/>
      <c r="P52" s="74" t="s">
        <v>68</v>
      </c>
      <c r="Q52" s="75">
        <v>14100</v>
      </c>
      <c r="R52" s="89"/>
      <c r="S52" s="71"/>
      <c r="T52" s="79"/>
      <c r="U52" s="120"/>
      <c r="V52" s="154"/>
      <c r="W52" s="82"/>
      <c r="X52" s="82"/>
      <c r="Y52" s="83"/>
      <c r="Z52" s="116"/>
      <c r="AA52" s="117"/>
      <c r="AB52" s="86"/>
      <c r="AC52" s="155"/>
      <c r="AD52" s="153"/>
    </row>
    <row r="53" spans="1:31" s="145" customFormat="1" ht="27" customHeight="1" x14ac:dyDescent="0.25">
      <c r="A53" s="118">
        <v>25</v>
      </c>
      <c r="B53" s="56" t="s">
        <v>62</v>
      </c>
      <c r="C53" s="91">
        <v>-1.2E-2</v>
      </c>
      <c r="D53" s="92">
        <v>-0.08</v>
      </c>
      <c r="E53" s="93">
        <v>1E-3</v>
      </c>
      <c r="F53" s="94">
        <v>500</v>
      </c>
      <c r="G53" s="94">
        <v>13200</v>
      </c>
      <c r="H53" s="95">
        <f>SUM(F53:G53)</f>
        <v>13700</v>
      </c>
      <c r="I53" s="96"/>
      <c r="J53" s="97" t="s">
        <v>67</v>
      </c>
      <c r="K53" s="98">
        <v>36100</v>
      </c>
      <c r="L53" s="119">
        <f>SUM(K51:K53)</f>
        <v>36000</v>
      </c>
      <c r="M53" s="100"/>
      <c r="N53" s="97"/>
      <c r="O53" s="98"/>
      <c r="P53" s="97" t="s">
        <v>67</v>
      </c>
      <c r="Q53" s="98">
        <v>-37300</v>
      </c>
      <c r="R53" s="102">
        <f>SUM(O51:O53)+SUM(Q51:Q53)</f>
        <v>-22200</v>
      </c>
      <c r="S53" s="103">
        <v>27500</v>
      </c>
      <c r="T53" s="104">
        <v>5393800</v>
      </c>
      <c r="U53" s="105">
        <v>4712700</v>
      </c>
      <c r="V53" s="106">
        <v>4710400</v>
      </c>
      <c r="W53" s="135">
        <v>-0.08</v>
      </c>
      <c r="X53" s="135">
        <v>-0.16</v>
      </c>
      <c r="Y53" s="136">
        <v>5.1999999999999998E-2</v>
      </c>
      <c r="Z53" s="109">
        <v>5.0999999999999997E-2</v>
      </c>
      <c r="AA53" s="110">
        <v>4.5000000000001705E-2</v>
      </c>
      <c r="AB53" s="111">
        <v>0.74</v>
      </c>
      <c r="AC53" s="146">
        <v>147.87</v>
      </c>
      <c r="AD53" s="153"/>
    </row>
    <row r="54" spans="1:31" s="145" customFormat="1" ht="27" customHeight="1" x14ac:dyDescent="0.25">
      <c r="A54" s="139"/>
      <c r="B54" s="139"/>
      <c r="C54" s="68"/>
      <c r="D54" s="69"/>
      <c r="E54" s="70"/>
      <c r="F54" s="71"/>
      <c r="G54" s="71"/>
      <c r="H54" s="72"/>
      <c r="I54" s="73"/>
      <c r="J54" s="74" t="s">
        <v>70</v>
      </c>
      <c r="K54" s="75">
        <v>-400</v>
      </c>
      <c r="L54" s="76"/>
      <c r="M54" s="77"/>
      <c r="N54" s="74"/>
      <c r="O54" s="75"/>
      <c r="P54" s="74"/>
      <c r="Q54" s="75"/>
      <c r="R54" s="89"/>
      <c r="S54" s="150"/>
      <c r="T54" s="141"/>
      <c r="U54" s="142"/>
      <c r="V54" s="156"/>
      <c r="W54" s="114"/>
      <c r="X54" s="114"/>
      <c r="Y54" s="115"/>
      <c r="Z54" s="131"/>
      <c r="AA54" s="132"/>
      <c r="AB54" s="133"/>
      <c r="AC54" s="134">
        <v>147.49</v>
      </c>
      <c r="AD54" s="153"/>
    </row>
    <row r="55" spans="1:31" s="145" customFormat="1" ht="27" customHeight="1" x14ac:dyDescent="0.25">
      <c r="A55" s="113"/>
      <c r="B55" s="113"/>
      <c r="C55" s="68"/>
      <c r="D55" s="69"/>
      <c r="E55" s="70"/>
      <c r="F55" s="71"/>
      <c r="G55" s="71"/>
      <c r="H55" s="72"/>
      <c r="I55" s="73"/>
      <c r="J55" s="74" t="s">
        <v>72</v>
      </c>
      <c r="K55" s="75">
        <v>-200</v>
      </c>
      <c r="L55" s="76"/>
      <c r="M55" s="77"/>
      <c r="N55" s="74"/>
      <c r="O55" s="75"/>
      <c r="P55" s="74"/>
      <c r="Q55" s="75"/>
      <c r="R55" s="89"/>
      <c r="S55" s="71"/>
      <c r="T55" s="79"/>
      <c r="U55" s="120"/>
      <c r="V55" s="154"/>
      <c r="W55" s="82"/>
      <c r="X55" s="82"/>
      <c r="Y55" s="83"/>
      <c r="Z55" s="116"/>
      <c r="AA55" s="117"/>
      <c r="AB55" s="86"/>
      <c r="AC55" s="87"/>
      <c r="AD55" s="153"/>
    </row>
    <row r="56" spans="1:31" s="145" customFormat="1" ht="27" customHeight="1" x14ac:dyDescent="0.25">
      <c r="A56" s="118">
        <v>26</v>
      </c>
      <c r="B56" s="118" t="s">
        <v>63</v>
      </c>
      <c r="C56" s="91">
        <v>-0.01</v>
      </c>
      <c r="D56" s="92">
        <v>-0.08</v>
      </c>
      <c r="E56" s="93">
        <v>1E-3</v>
      </c>
      <c r="F56" s="94">
        <v>400</v>
      </c>
      <c r="G56" s="94">
        <v>-4000</v>
      </c>
      <c r="H56" s="95">
        <f>SUM(F56:G56)</f>
        <v>-3600</v>
      </c>
      <c r="I56" s="96"/>
      <c r="J56" s="97" t="s">
        <v>67</v>
      </c>
      <c r="K56" s="98">
        <v>37300</v>
      </c>
      <c r="L56" s="119">
        <f>SUM(K54:K56)</f>
        <v>36700</v>
      </c>
      <c r="M56" s="100"/>
      <c r="N56" s="97"/>
      <c r="O56" s="98"/>
      <c r="P56" s="97" t="s">
        <v>67</v>
      </c>
      <c r="Q56" s="98">
        <v>-33500</v>
      </c>
      <c r="R56" s="102">
        <f>SUM(O54:O56)+SUM(Q54:Q56)</f>
        <v>-33500</v>
      </c>
      <c r="S56" s="94">
        <v>-400</v>
      </c>
      <c r="T56" s="104">
        <v>5393400</v>
      </c>
      <c r="U56" s="105">
        <v>4700800</v>
      </c>
      <c r="V56" s="157">
        <v>4698900</v>
      </c>
      <c r="W56" s="107">
        <v>-8.1000000000000003E-2</v>
      </c>
      <c r="X56" s="107">
        <v>-0.16</v>
      </c>
      <c r="Y56" s="108">
        <v>5.1999999999999998E-2</v>
      </c>
      <c r="Z56" s="109">
        <v>4.1000000000000002E-2</v>
      </c>
      <c r="AA56" s="110">
        <v>4.0000000000006253E-2</v>
      </c>
      <c r="AB56" s="111">
        <v>0.71199999999999997</v>
      </c>
      <c r="AC56" s="112">
        <v>147.88</v>
      </c>
      <c r="AD56" s="153"/>
    </row>
    <row r="57" spans="1:31" s="145" customFormat="1" ht="27" customHeight="1" x14ac:dyDescent="0.25">
      <c r="A57" s="113"/>
      <c r="B57" s="113"/>
      <c r="C57" s="68"/>
      <c r="D57" s="69"/>
      <c r="E57" s="70"/>
      <c r="F57" s="71"/>
      <c r="G57" s="71"/>
      <c r="H57" s="72"/>
      <c r="I57" s="73"/>
      <c r="J57" s="74"/>
      <c r="K57" s="75"/>
      <c r="L57" s="76"/>
      <c r="M57" s="77"/>
      <c r="N57" s="74"/>
      <c r="O57" s="75"/>
      <c r="P57" s="74"/>
      <c r="Q57" s="75"/>
      <c r="R57" s="89"/>
      <c r="S57" s="71"/>
      <c r="T57" s="79"/>
      <c r="U57" s="120"/>
      <c r="V57" s="154"/>
      <c r="W57" s="82"/>
      <c r="X57" s="82"/>
      <c r="Y57" s="83"/>
      <c r="Z57" s="84"/>
      <c r="AA57" s="85"/>
      <c r="AB57" s="86"/>
      <c r="AC57" s="87">
        <v>147.77000000000001</v>
      </c>
      <c r="AD57" s="153"/>
    </row>
    <row r="58" spans="1:31" s="145" customFormat="1" ht="27" customHeight="1" x14ac:dyDescent="0.25">
      <c r="A58" s="113"/>
      <c r="B58" s="113"/>
      <c r="C58" s="68"/>
      <c r="D58" s="69"/>
      <c r="E58" s="70"/>
      <c r="F58" s="71"/>
      <c r="G58" s="71"/>
      <c r="H58" s="72"/>
      <c r="I58" s="73"/>
      <c r="J58" s="74" t="s">
        <v>70</v>
      </c>
      <c r="K58" s="75">
        <v>-100</v>
      </c>
      <c r="L58" s="76"/>
      <c r="M58" s="77"/>
      <c r="N58" s="74"/>
      <c r="O58" s="75"/>
      <c r="P58" s="74"/>
      <c r="Q58" s="75"/>
      <c r="R58" s="89"/>
      <c r="S58" s="71"/>
      <c r="T58" s="79"/>
      <c r="U58" s="120"/>
      <c r="V58" s="154"/>
      <c r="W58" s="82"/>
      <c r="X58" s="82"/>
      <c r="Y58" s="83"/>
      <c r="Z58" s="84"/>
      <c r="AA58" s="85"/>
      <c r="AB58" s="86"/>
      <c r="AC58" s="87"/>
      <c r="AD58" s="153"/>
    </row>
    <row r="59" spans="1:31" s="145" customFormat="1" ht="27" customHeight="1" x14ac:dyDescent="0.25">
      <c r="A59" s="118">
        <v>29</v>
      </c>
      <c r="B59" s="118" t="s">
        <v>66</v>
      </c>
      <c r="C59" s="91">
        <v>-1.0999999999999999E-2</v>
      </c>
      <c r="D59" s="92">
        <v>-8.6999999999999994E-2</v>
      </c>
      <c r="E59" s="93">
        <v>1E-3</v>
      </c>
      <c r="F59" s="94">
        <v>600</v>
      </c>
      <c r="G59" s="94">
        <v>14600</v>
      </c>
      <c r="H59" s="95">
        <f t="shared" ref="H59" si="0">SUM(F59:G59)</f>
        <v>15200</v>
      </c>
      <c r="I59" s="96"/>
      <c r="J59" s="97" t="s">
        <v>67</v>
      </c>
      <c r="K59" s="98">
        <v>33500</v>
      </c>
      <c r="L59" s="119">
        <f>SUM(K57:K59)</f>
        <v>33400</v>
      </c>
      <c r="M59" s="100"/>
      <c r="N59" s="97"/>
      <c r="O59" s="98"/>
      <c r="P59" s="97" t="s">
        <v>67</v>
      </c>
      <c r="Q59" s="98">
        <v>-36000</v>
      </c>
      <c r="R59" s="102">
        <f>SUM(O57:O59)+SUM(Q57:Q59)</f>
        <v>-36000</v>
      </c>
      <c r="S59" s="94">
        <v>12600</v>
      </c>
      <c r="T59" s="104">
        <v>5406000</v>
      </c>
      <c r="U59" s="105">
        <v>4715800</v>
      </c>
      <c r="V59" s="157">
        <v>4714000</v>
      </c>
      <c r="W59" s="107">
        <v>-8.1000000000000003E-2</v>
      </c>
      <c r="X59" s="107">
        <v>-0.17</v>
      </c>
      <c r="Y59" s="108">
        <v>5.1999999999999998E-2</v>
      </c>
      <c r="Z59" s="137">
        <v>4.7E-2</v>
      </c>
      <c r="AA59" s="138">
        <v>4.7499999999999432E-2</v>
      </c>
      <c r="AB59" s="111">
        <v>0.71599999999999997</v>
      </c>
      <c r="AC59" s="112">
        <v>148.33000000000001</v>
      </c>
      <c r="AD59" s="153"/>
    </row>
    <row r="60" spans="1:31" s="145" customFormat="1" ht="27" customHeight="1" x14ac:dyDescent="0.25">
      <c r="A60" s="139"/>
      <c r="B60" s="139"/>
      <c r="C60" s="68"/>
      <c r="D60" s="69"/>
      <c r="E60" s="70"/>
      <c r="F60" s="71"/>
      <c r="G60" s="71"/>
      <c r="H60" s="72"/>
      <c r="I60" s="73"/>
      <c r="J60" s="74" t="s">
        <v>70</v>
      </c>
      <c r="K60" s="75">
        <v>-600</v>
      </c>
      <c r="L60" s="76"/>
      <c r="M60" s="77"/>
      <c r="N60" s="74"/>
      <c r="O60" s="75"/>
      <c r="P60" s="74" t="s">
        <v>68</v>
      </c>
      <c r="Q60" s="75">
        <v>10400</v>
      </c>
      <c r="R60" s="89"/>
      <c r="S60" s="71"/>
      <c r="T60" s="79"/>
      <c r="U60" s="120"/>
      <c r="V60" s="154"/>
      <c r="W60" s="82"/>
      <c r="X60" s="82"/>
      <c r="Y60" s="83"/>
      <c r="Z60" s="84"/>
      <c r="AA60" s="85"/>
      <c r="AB60" s="86"/>
      <c r="AC60" s="87">
        <v>147.16</v>
      </c>
      <c r="AD60" s="153"/>
    </row>
    <row r="61" spans="1:31" s="145" customFormat="1" ht="27" customHeight="1" x14ac:dyDescent="0.25">
      <c r="A61" s="113"/>
      <c r="B61" s="113"/>
      <c r="C61" s="68"/>
      <c r="D61" s="69"/>
      <c r="E61" s="70"/>
      <c r="F61" s="71"/>
      <c r="G61" s="71"/>
      <c r="H61" s="72"/>
      <c r="I61" s="73"/>
      <c r="J61" s="74" t="s">
        <v>67</v>
      </c>
      <c r="K61" s="75">
        <v>36000</v>
      </c>
      <c r="L61" s="76"/>
      <c r="M61" s="77"/>
      <c r="N61" s="74"/>
      <c r="O61" s="75"/>
      <c r="P61" s="74" t="s">
        <v>67</v>
      </c>
      <c r="Q61" s="75">
        <v>-38000</v>
      </c>
      <c r="R61" s="89"/>
      <c r="S61" s="71"/>
      <c r="T61" s="79"/>
      <c r="U61" s="120"/>
      <c r="V61" s="154"/>
      <c r="W61" s="82"/>
      <c r="X61" s="82"/>
      <c r="Y61" s="83"/>
      <c r="Z61" s="84"/>
      <c r="AA61" s="85"/>
      <c r="AB61" s="86"/>
      <c r="AC61" s="87"/>
      <c r="AD61" s="153"/>
    </row>
    <row r="62" spans="1:31" s="145" customFormat="1" ht="27" customHeight="1" x14ac:dyDescent="0.25">
      <c r="A62" s="118">
        <v>30</v>
      </c>
      <c r="B62" s="118" t="s">
        <v>64</v>
      </c>
      <c r="C62" s="91">
        <v>-1.0999999999999999E-2</v>
      </c>
      <c r="D62" s="92">
        <v>-8.6999999999999994E-2</v>
      </c>
      <c r="E62" s="93">
        <v>1E-3</v>
      </c>
      <c r="F62" s="94">
        <v>700</v>
      </c>
      <c r="G62" s="94">
        <v>1400</v>
      </c>
      <c r="H62" s="95">
        <f t="shared" ref="H62" si="1">SUM(F62:G62)</f>
        <v>2100</v>
      </c>
      <c r="I62" s="96"/>
      <c r="J62" s="97" t="s">
        <v>86</v>
      </c>
      <c r="K62" s="98">
        <v>-28300</v>
      </c>
      <c r="L62" s="119">
        <f t="shared" ref="L62" si="2">SUM(K60:K62)</f>
        <v>7100</v>
      </c>
      <c r="M62" s="100"/>
      <c r="N62" s="97"/>
      <c r="O62" s="98"/>
      <c r="P62" s="97" t="s">
        <v>86</v>
      </c>
      <c r="Q62" s="98">
        <v>47300</v>
      </c>
      <c r="R62" s="102">
        <f t="shared" ref="R62" si="3">SUM(O60:O62)+SUM(Q60:Q62)</f>
        <v>19700</v>
      </c>
      <c r="S62" s="94">
        <v>28900</v>
      </c>
      <c r="T62" s="104">
        <v>5434900</v>
      </c>
      <c r="U62" s="105">
        <v>4739900</v>
      </c>
      <c r="V62" s="157">
        <v>4738500</v>
      </c>
      <c r="W62" s="107">
        <v>-8.5999999999999993E-2</v>
      </c>
      <c r="X62" s="107">
        <v>-0.17</v>
      </c>
      <c r="Y62" s="108">
        <v>2.8000000000000001E-2</v>
      </c>
      <c r="Z62" s="137">
        <v>4.9000000000000002E-2</v>
      </c>
      <c r="AA62" s="138">
        <v>4.9999999999997158E-2</v>
      </c>
      <c r="AB62" s="111">
        <v>0.70199999999999996</v>
      </c>
      <c r="AC62" s="112">
        <v>147.53</v>
      </c>
      <c r="AD62" s="153"/>
    </row>
    <row r="63" spans="1:31" s="145" customFormat="1" ht="27" customHeight="1" x14ac:dyDescent="0.25">
      <c r="A63" s="113"/>
      <c r="B63" s="139"/>
      <c r="C63" s="68"/>
      <c r="D63" s="69"/>
      <c r="E63" s="70"/>
      <c r="F63" s="71"/>
      <c r="G63" s="71"/>
      <c r="H63" s="72"/>
      <c r="I63" s="73"/>
      <c r="J63" s="74"/>
      <c r="K63" s="75"/>
      <c r="L63" s="76"/>
      <c r="M63" s="77"/>
      <c r="N63" s="74"/>
      <c r="O63" s="75"/>
      <c r="P63" s="74" t="s">
        <v>71</v>
      </c>
      <c r="Q63" s="75">
        <v>1000</v>
      </c>
      <c r="R63" s="89"/>
      <c r="S63" s="71"/>
      <c r="T63" s="79"/>
      <c r="U63" s="120"/>
      <c r="V63" s="154"/>
      <c r="W63" s="82"/>
      <c r="X63" s="82"/>
      <c r="Y63" s="83"/>
      <c r="Z63" s="84"/>
      <c r="AA63" s="85"/>
      <c r="AB63" s="86"/>
      <c r="AC63" s="87">
        <v>147.19999999999999</v>
      </c>
      <c r="AD63" s="153"/>
    </row>
    <row r="64" spans="1:31" s="145" customFormat="1" ht="27" customHeight="1" x14ac:dyDescent="0.25">
      <c r="A64" s="113"/>
      <c r="B64" s="113"/>
      <c r="C64" s="68"/>
      <c r="D64" s="69"/>
      <c r="E64" s="70"/>
      <c r="F64" s="71"/>
      <c r="G64" s="71"/>
      <c r="H64" s="72"/>
      <c r="I64" s="73"/>
      <c r="J64" s="74" t="s">
        <v>70</v>
      </c>
      <c r="K64" s="75">
        <v>-2000</v>
      </c>
      <c r="L64" s="76"/>
      <c r="M64" s="77"/>
      <c r="N64" s="74"/>
      <c r="O64" s="75"/>
      <c r="P64" s="74" t="s">
        <v>70</v>
      </c>
      <c r="Q64" s="75">
        <v>4000</v>
      </c>
      <c r="R64" s="89"/>
      <c r="S64" s="71"/>
      <c r="T64" s="79"/>
      <c r="U64" s="120"/>
      <c r="V64" s="154"/>
      <c r="W64" s="82"/>
      <c r="X64" s="82"/>
      <c r="Y64" s="83"/>
      <c r="Z64" s="84"/>
      <c r="AA64" s="85"/>
      <c r="AB64" s="86"/>
      <c r="AC64" s="87"/>
      <c r="AD64" s="153"/>
    </row>
    <row r="65" spans="1:31" s="145" customFormat="1" ht="27" customHeight="1" thickBot="1" x14ac:dyDescent="0.3">
      <c r="A65" s="118">
        <v>31</v>
      </c>
      <c r="B65" s="118" t="s">
        <v>61</v>
      </c>
      <c r="C65" s="91">
        <v>-1.0999999999999999E-2</v>
      </c>
      <c r="D65" s="92">
        <v>-8.6999999999999994E-2</v>
      </c>
      <c r="E65" s="93">
        <v>1E-3</v>
      </c>
      <c r="F65" s="94">
        <v>700</v>
      </c>
      <c r="G65" s="94">
        <v>-3500</v>
      </c>
      <c r="H65" s="95">
        <f t="shared" ref="H65" si="4">SUM(F65:G65)</f>
        <v>-2800</v>
      </c>
      <c r="I65" s="96"/>
      <c r="J65" s="97" t="s">
        <v>67</v>
      </c>
      <c r="K65" s="98">
        <v>38000</v>
      </c>
      <c r="L65" s="119">
        <f>SUM(K63:K65)</f>
        <v>36000</v>
      </c>
      <c r="M65" s="100"/>
      <c r="N65" s="97"/>
      <c r="O65" s="98"/>
      <c r="P65" s="97" t="s">
        <v>67</v>
      </c>
      <c r="Q65" s="98">
        <v>-36200</v>
      </c>
      <c r="R65" s="102">
        <f>SUM(O63:O65)+SUM(Q63:Q65)</f>
        <v>-31200</v>
      </c>
      <c r="S65" s="94">
        <v>2000</v>
      </c>
      <c r="T65" s="104">
        <v>5436900</v>
      </c>
      <c r="U65" s="105">
        <v>4727900</v>
      </c>
      <c r="V65" s="157">
        <v>4726800</v>
      </c>
      <c r="W65" s="107">
        <v>-8.4000000000000005E-2</v>
      </c>
      <c r="X65" s="107">
        <v>-0.15</v>
      </c>
      <c r="Y65" s="108">
        <v>2.5000000000000001E-2</v>
      </c>
      <c r="Z65" s="137">
        <v>4.9000000000000002E-2</v>
      </c>
      <c r="AA65" s="138">
        <v>4.7499999999999432E-2</v>
      </c>
      <c r="AB65" s="111">
        <v>0.72599999999999998</v>
      </c>
      <c r="AC65" s="112">
        <v>147.9</v>
      </c>
      <c r="AD65" s="153"/>
    </row>
    <row r="66" spans="1:31" ht="22.5" customHeight="1" x14ac:dyDescent="0.2">
      <c r="A66" s="158" t="s">
        <v>41</v>
      </c>
      <c r="B66" s="159"/>
      <c r="C66" s="160"/>
      <c r="D66" s="160"/>
      <c r="E66" s="161"/>
      <c r="F66" s="162"/>
      <c r="G66" s="163"/>
      <c r="H66" s="163"/>
      <c r="I66" s="164"/>
      <c r="J66" s="165" t="s">
        <v>11</v>
      </c>
      <c r="K66" s="166"/>
      <c r="L66" s="167"/>
      <c r="M66" s="168"/>
      <c r="N66" s="169" t="s">
        <v>14</v>
      </c>
      <c r="O66" s="170"/>
      <c r="P66" s="169" t="s">
        <v>14</v>
      </c>
      <c r="Q66" s="170"/>
      <c r="R66" s="171" t="s">
        <v>13</v>
      </c>
      <c r="S66" s="172"/>
      <c r="T66" s="173"/>
      <c r="U66" s="174"/>
      <c r="V66" s="167"/>
      <c r="W66" s="175"/>
      <c r="X66" s="176"/>
      <c r="Y66" s="177"/>
      <c r="Z66" s="178"/>
      <c r="AA66" s="179"/>
      <c r="AB66" s="176"/>
      <c r="AC66" s="180"/>
      <c r="AD66" s="13"/>
      <c r="AE66" s="13"/>
    </row>
    <row r="67" spans="1:31" ht="20.25" customHeight="1" thickBot="1" x14ac:dyDescent="0.25">
      <c r="A67" s="181" t="s">
        <v>42</v>
      </c>
      <c r="B67" s="182"/>
      <c r="C67" s="183">
        <f>AVERAGE(C8:C65)</f>
        <v>-1.352631578947369E-2</v>
      </c>
      <c r="D67" s="184">
        <f>AVERAGE(D8:D65)</f>
        <v>-8.2263157894736844E-2</v>
      </c>
      <c r="E67" s="185">
        <f>AVERAGE(E8:E65)</f>
        <v>1.9473684210526323E-3</v>
      </c>
      <c r="F67" s="186">
        <v>29718</v>
      </c>
      <c r="G67" s="187">
        <v>-113678</v>
      </c>
      <c r="H67" s="187">
        <f>SUM(F67:G67)</f>
        <v>-83960</v>
      </c>
      <c r="I67" s="188"/>
      <c r="J67" s="294">
        <v>59486</v>
      </c>
      <c r="K67" s="295"/>
      <c r="L67" s="189"/>
      <c r="M67" s="190"/>
      <c r="N67" s="314">
        <v>-4170</v>
      </c>
      <c r="O67" s="315"/>
      <c r="P67" s="314">
        <v>26736</v>
      </c>
      <c r="Q67" s="315"/>
      <c r="R67" s="191">
        <f>SUM(N67:Q67)</f>
        <v>22566</v>
      </c>
      <c r="S67" s="192"/>
      <c r="T67" s="193"/>
      <c r="U67" s="194"/>
      <c r="V67" s="195"/>
      <c r="W67" s="196">
        <f t="shared" ref="W67:AB67" si="5">AVERAGE(W10:W65)</f>
        <v>-9.4210526315789481E-2</v>
      </c>
      <c r="X67" s="197">
        <f t="shared" si="5"/>
        <v>-0.18978947368421051</v>
      </c>
      <c r="Y67" s="198">
        <f t="shared" si="5"/>
        <v>4.9315789473684229E-2</v>
      </c>
      <c r="Z67" s="199">
        <f t="shared" si="5"/>
        <v>2.8526315789473681E-2</v>
      </c>
      <c r="AA67" s="200">
        <f t="shared" si="5"/>
        <v>2.6973684210526466E-2</v>
      </c>
      <c r="AB67" s="197">
        <f t="shared" si="5"/>
        <v>0.64400000000000002</v>
      </c>
      <c r="AC67" s="201">
        <f>AVERAGE(AC8:AC65)</f>
        <v>146.56710526315788</v>
      </c>
      <c r="AD67" s="13"/>
      <c r="AE67" s="13"/>
    </row>
    <row r="68" spans="1:31" ht="21.75" customHeight="1" x14ac:dyDescent="0.2">
      <c r="A68" s="158" t="s">
        <v>41</v>
      </c>
      <c r="B68" s="159"/>
      <c r="C68" s="202"/>
      <c r="D68" s="203"/>
      <c r="E68" s="204"/>
      <c r="F68" s="205" t="s">
        <v>15</v>
      </c>
      <c r="G68" s="206"/>
      <c r="H68" s="207"/>
      <c r="I68" s="164"/>
      <c r="J68" s="208" t="s">
        <v>12</v>
      </c>
      <c r="K68" s="166"/>
      <c r="L68" s="167"/>
      <c r="M68" s="209"/>
      <c r="N68" s="169" t="s">
        <v>15</v>
      </c>
      <c r="O68" s="170"/>
      <c r="P68" s="169" t="s">
        <v>15</v>
      </c>
      <c r="Q68" s="170"/>
      <c r="R68" s="171" t="s">
        <v>16</v>
      </c>
      <c r="S68" s="210"/>
      <c r="T68" s="211"/>
      <c r="U68" s="174"/>
      <c r="V68" s="173"/>
      <c r="W68" s="212"/>
      <c r="X68" s="213"/>
      <c r="Y68" s="214"/>
      <c r="Z68" s="215"/>
      <c r="AA68" s="215"/>
      <c r="AB68" s="213"/>
      <c r="AC68" s="216"/>
      <c r="AD68" s="13"/>
      <c r="AE68" s="13"/>
    </row>
    <row r="69" spans="1:31" ht="21" customHeight="1" thickBot="1" x14ac:dyDescent="0.25">
      <c r="A69" s="181" t="s">
        <v>43</v>
      </c>
      <c r="B69" s="182"/>
      <c r="C69" s="217">
        <v>-1.5806451612903231E-2</v>
      </c>
      <c r="D69" s="218"/>
      <c r="E69" s="219"/>
      <c r="F69" s="220">
        <v>1216362</v>
      </c>
      <c r="G69" s="221"/>
      <c r="H69" s="222"/>
      <c r="I69" s="188"/>
      <c r="J69" s="294">
        <v>2001</v>
      </c>
      <c r="K69" s="295"/>
      <c r="L69" s="189"/>
      <c r="M69" s="190"/>
      <c r="N69" s="296">
        <v>169708</v>
      </c>
      <c r="O69" s="297"/>
      <c r="P69" s="298">
        <v>1363602</v>
      </c>
      <c r="Q69" s="299"/>
      <c r="R69" s="223">
        <f>SUM(N69:Q69)</f>
        <v>1533310</v>
      </c>
      <c r="S69" s="224"/>
      <c r="T69" s="225"/>
      <c r="U69" s="194"/>
      <c r="V69" s="226"/>
      <c r="W69" s="194"/>
      <c r="X69" s="227"/>
      <c r="Y69" s="228"/>
      <c r="Z69" s="227"/>
      <c r="AA69" s="227"/>
      <c r="AB69" s="227"/>
      <c r="AC69" s="229"/>
      <c r="AD69" s="13"/>
      <c r="AE69" s="13"/>
    </row>
    <row r="70" spans="1:31" ht="15" customHeight="1" x14ac:dyDescent="0.15">
      <c r="A70" s="230"/>
      <c r="B70" s="230"/>
      <c r="C70" s="230"/>
      <c r="D70" s="230"/>
      <c r="E70" s="230"/>
      <c r="F70" s="231" t="s">
        <v>8</v>
      </c>
      <c r="G70" s="232">
        <v>0.75</v>
      </c>
      <c r="H70" s="233" t="s">
        <v>34</v>
      </c>
      <c r="I70" s="230"/>
      <c r="J70" s="230"/>
      <c r="K70" s="234" t="s">
        <v>37</v>
      </c>
      <c r="L70" s="235">
        <v>1.4750000000000001</v>
      </c>
      <c r="M70" s="233" t="s">
        <v>33</v>
      </c>
      <c r="N70" s="236"/>
      <c r="O70" s="237"/>
      <c r="P70" s="238" t="s">
        <v>51</v>
      </c>
      <c r="Q70" s="230"/>
      <c r="R70" s="239"/>
      <c r="S70" s="239"/>
      <c r="T70" s="240"/>
      <c r="U70" s="240"/>
      <c r="V70" s="230" t="s">
        <v>77</v>
      </c>
      <c r="W70" s="230"/>
      <c r="X70" s="241"/>
      <c r="Y70" s="242"/>
      <c r="Z70" s="243" t="s">
        <v>78</v>
      </c>
      <c r="AA70" s="243"/>
      <c r="AB70" s="244"/>
      <c r="AC70" s="230"/>
      <c r="AD70" s="13"/>
      <c r="AE70" s="13"/>
    </row>
    <row r="71" spans="1:31" ht="15" customHeight="1" x14ac:dyDescent="0.15">
      <c r="A71" s="230"/>
      <c r="B71" s="230"/>
      <c r="C71" s="230"/>
      <c r="D71" s="230"/>
      <c r="E71" s="230"/>
      <c r="F71" s="230"/>
      <c r="G71" s="232">
        <v>0.5</v>
      </c>
      <c r="H71" s="233" t="s">
        <v>35</v>
      </c>
      <c r="I71" s="230"/>
      <c r="J71" s="230"/>
      <c r="K71" s="234" t="s">
        <v>38</v>
      </c>
      <c r="L71" s="245">
        <v>1.4</v>
      </c>
      <c r="M71" s="233" t="s">
        <v>87</v>
      </c>
      <c r="N71" s="230"/>
      <c r="O71" s="230"/>
      <c r="P71" s="236" t="s">
        <v>52</v>
      </c>
      <c r="Q71" s="230"/>
      <c r="R71" s="239"/>
      <c r="S71" s="239"/>
      <c r="T71" s="246"/>
      <c r="U71" s="246"/>
      <c r="V71" s="230" t="s">
        <v>58</v>
      </c>
      <c r="W71" s="233"/>
      <c r="X71" s="241"/>
      <c r="Y71" s="242"/>
      <c r="Z71" s="243"/>
      <c r="AA71" s="243"/>
      <c r="AB71" s="247"/>
      <c r="AC71" s="230"/>
      <c r="AD71" s="13"/>
      <c r="AE71" s="13"/>
    </row>
    <row r="72" spans="1:31" ht="15" customHeight="1" x14ac:dyDescent="0.15">
      <c r="A72" s="230"/>
      <c r="B72" s="230"/>
      <c r="C72" s="230"/>
      <c r="D72" s="230"/>
      <c r="E72" s="230"/>
      <c r="F72" s="230"/>
      <c r="G72" s="232">
        <v>0.3</v>
      </c>
      <c r="H72" s="233" t="s">
        <v>36</v>
      </c>
      <c r="I72" s="230"/>
      <c r="J72" s="230"/>
      <c r="K72" s="234"/>
      <c r="L72" s="245"/>
      <c r="M72" s="233"/>
      <c r="N72" s="230"/>
      <c r="O72" s="248"/>
      <c r="P72" s="230" t="s">
        <v>57</v>
      </c>
      <c r="Q72" s="230"/>
      <c r="R72" s="249"/>
      <c r="S72" s="250"/>
      <c r="T72" s="246"/>
      <c r="U72" s="246"/>
      <c r="V72" s="233" t="s">
        <v>80</v>
      </c>
      <c r="W72" s="233"/>
      <c r="X72" s="241"/>
      <c r="Y72" s="242"/>
      <c r="Z72" s="243"/>
      <c r="AA72" s="243"/>
      <c r="AB72" s="243"/>
      <c r="AC72" s="230"/>
      <c r="AD72" s="13"/>
      <c r="AE72" s="13"/>
    </row>
    <row r="73" spans="1:31" ht="15" customHeight="1" x14ac:dyDescent="0.15">
      <c r="A73" s="20"/>
      <c r="B73" s="20"/>
      <c r="C73" s="20"/>
      <c r="D73" s="20"/>
      <c r="E73" s="20"/>
      <c r="F73" s="251"/>
      <c r="G73" s="251"/>
      <c r="H73" s="251"/>
      <c r="I73" s="251"/>
      <c r="J73" s="251"/>
      <c r="K73" s="300"/>
      <c r="L73" s="300"/>
      <c r="M73" s="252"/>
      <c r="N73" s="253"/>
      <c r="O73" s="248"/>
      <c r="P73" s="230" t="s">
        <v>88</v>
      </c>
      <c r="Q73" s="254"/>
      <c r="R73" s="255"/>
      <c r="S73" s="255"/>
      <c r="T73" s="256"/>
      <c r="U73" s="257"/>
      <c r="V73" s="233" t="s">
        <v>79</v>
      </c>
      <c r="W73" s="251"/>
      <c r="X73" s="23"/>
      <c r="Y73" s="24"/>
      <c r="Z73" s="25"/>
      <c r="AA73" s="25"/>
      <c r="AB73" s="25"/>
      <c r="AC73"/>
      <c r="AD73" s="13"/>
      <c r="AE73" s="13"/>
    </row>
    <row r="74" spans="1:31" x14ac:dyDescent="0.15">
      <c r="A74" s="258"/>
      <c r="B74" s="20"/>
      <c r="C74" s="20"/>
      <c r="D74" s="20"/>
      <c r="E74" s="20"/>
      <c r="L74" s="27"/>
      <c r="M74" s="259"/>
      <c r="N74" s="253"/>
      <c r="O74" s="248"/>
      <c r="P74" s="20"/>
      <c r="Q74" s="260"/>
      <c r="R74" s="252"/>
      <c r="S74" s="253"/>
      <c r="T74" s="256"/>
      <c r="U74" s="257"/>
      <c r="X74" s="23"/>
      <c r="Y74" s="24"/>
      <c r="Z74" s="25"/>
      <c r="AA74" s="25"/>
      <c r="AB74" s="25"/>
      <c r="AC74" s="25"/>
      <c r="AD74" s="261"/>
    </row>
    <row r="75" spans="1:31" x14ac:dyDescent="0.15">
      <c r="C75" s="262"/>
      <c r="D75" s="262"/>
      <c r="K75" s="6"/>
      <c r="L75" s="27"/>
      <c r="O75" s="248"/>
      <c r="P75" s="256"/>
    </row>
    <row r="76" spans="1:31" ht="14.25" x14ac:dyDescent="0.15">
      <c r="C76" s="69"/>
      <c r="D76" s="69"/>
      <c r="E76" s="20"/>
      <c r="O76" s="248"/>
      <c r="Q76" s="265"/>
      <c r="R76" s="252"/>
      <c r="S76" s="266"/>
      <c r="T76" s="20"/>
    </row>
    <row r="77" spans="1:31" ht="14.25" x14ac:dyDescent="0.15">
      <c r="C77" s="69"/>
      <c r="D77" s="69"/>
      <c r="F77" s="20"/>
      <c r="J77" s="257"/>
      <c r="P77" s="267"/>
    </row>
    <row r="78" spans="1:31" ht="14.25" x14ac:dyDescent="0.15">
      <c r="C78" s="69"/>
      <c r="D78" s="69"/>
      <c r="F78" s="27"/>
      <c r="G78" s="260"/>
      <c r="H78" s="252"/>
      <c r="I78" s="253"/>
      <c r="J78" s="257"/>
    </row>
    <row r="79" spans="1:31" ht="14.25" x14ac:dyDescent="0.15">
      <c r="C79" s="69"/>
      <c r="D79" s="69"/>
      <c r="F79" s="20"/>
      <c r="G79" s="260"/>
      <c r="H79" s="252"/>
      <c r="I79" s="253"/>
      <c r="J79" s="256"/>
    </row>
    <row r="80" spans="1:31" ht="14.25" x14ac:dyDescent="0.15">
      <c r="C80" s="268"/>
      <c r="D80" s="268"/>
      <c r="F80" s="256"/>
      <c r="G80" s="260"/>
      <c r="H80" s="252"/>
      <c r="I80" s="253"/>
      <c r="J80" s="256"/>
    </row>
    <row r="81" spans="3:10" ht="14.25" x14ac:dyDescent="0.15">
      <c r="C81" s="269"/>
      <c r="D81" s="269"/>
      <c r="F81" s="270"/>
      <c r="G81" s="260"/>
      <c r="H81" s="252"/>
      <c r="I81" s="253"/>
      <c r="J81" s="257"/>
    </row>
    <row r="82" spans="3:10" ht="14.25" x14ac:dyDescent="0.15">
      <c r="C82" s="269"/>
      <c r="D82" s="269"/>
    </row>
    <row r="83" spans="3:10" ht="14.25" x14ac:dyDescent="0.15">
      <c r="C83" s="269"/>
      <c r="D83" s="269"/>
    </row>
    <row r="84" spans="3:10" ht="14.25" x14ac:dyDescent="0.15">
      <c r="C84" s="269"/>
      <c r="D84" s="269"/>
    </row>
    <row r="85" spans="3:10" ht="14.25" x14ac:dyDescent="0.15">
      <c r="C85" s="269"/>
      <c r="D85" s="269"/>
    </row>
    <row r="86" spans="3:10" ht="14.25" x14ac:dyDescent="0.15">
      <c r="C86" s="69"/>
      <c r="D86" s="69"/>
    </row>
    <row r="87" spans="3:10" ht="14.25" x14ac:dyDescent="0.15">
      <c r="C87" s="69"/>
      <c r="D87" s="69"/>
    </row>
    <row r="88" spans="3:10" ht="14.25" x14ac:dyDescent="0.15">
      <c r="C88" s="69"/>
      <c r="D88" s="69"/>
    </row>
    <row r="89" spans="3:10" ht="14.25" x14ac:dyDescent="0.15">
      <c r="C89" s="69"/>
      <c r="D89" s="69"/>
    </row>
    <row r="90" spans="3:10" ht="14.25" x14ac:dyDescent="0.15">
      <c r="C90" s="69"/>
      <c r="D90" s="69"/>
    </row>
    <row r="91" spans="3:10" ht="14.25" x14ac:dyDescent="0.15">
      <c r="C91" s="69"/>
      <c r="D91" s="69"/>
    </row>
    <row r="92" spans="3:10" ht="14.25" x14ac:dyDescent="0.15">
      <c r="C92" s="69"/>
      <c r="D92" s="69"/>
    </row>
    <row r="93" spans="3:10" ht="14.25" x14ac:dyDescent="0.15">
      <c r="C93" s="69"/>
      <c r="D93" s="69"/>
    </row>
    <row r="94" spans="3:10" ht="14.25" x14ac:dyDescent="0.15">
      <c r="C94" s="69"/>
      <c r="D94" s="69"/>
    </row>
    <row r="95" spans="3:10" ht="14.25" x14ac:dyDescent="0.15">
      <c r="C95" s="69"/>
      <c r="D95" s="69"/>
    </row>
    <row r="96" spans="3:10" ht="14.25" x14ac:dyDescent="0.15">
      <c r="C96" s="69"/>
      <c r="D96" s="69"/>
    </row>
    <row r="97" spans="3:4" ht="14.25" x14ac:dyDescent="0.15">
      <c r="C97" s="69"/>
      <c r="D97" s="69"/>
    </row>
    <row r="98" spans="3:4" ht="14.25" x14ac:dyDescent="0.15">
      <c r="C98" s="69"/>
      <c r="D98" s="69"/>
    </row>
    <row r="99" spans="3:4" ht="14.25" x14ac:dyDescent="0.15">
      <c r="C99" s="69"/>
      <c r="D99" s="69"/>
    </row>
    <row r="100" spans="3:4" ht="14.25" x14ac:dyDescent="0.15">
      <c r="C100" s="69"/>
      <c r="D100" s="69"/>
    </row>
    <row r="101" spans="3:4" ht="14.25" x14ac:dyDescent="0.15">
      <c r="C101" s="69"/>
      <c r="D101" s="69"/>
    </row>
    <row r="102" spans="3:4" ht="14.25" x14ac:dyDescent="0.15">
      <c r="C102" s="69"/>
      <c r="D102" s="69"/>
    </row>
    <row r="103" spans="3:4" ht="14.25" x14ac:dyDescent="0.15">
      <c r="C103" s="69"/>
      <c r="D103" s="69"/>
    </row>
    <row r="104" spans="3:4" ht="14.25" x14ac:dyDescent="0.15">
      <c r="C104" s="69"/>
      <c r="D104" s="69"/>
    </row>
    <row r="105" spans="3:4" ht="14.25" x14ac:dyDescent="0.15">
      <c r="C105" s="69"/>
      <c r="D105" s="69"/>
    </row>
    <row r="106" spans="3:4" ht="14.25" x14ac:dyDescent="0.15">
      <c r="C106" s="69"/>
      <c r="D106" s="69"/>
    </row>
    <row r="107" spans="3:4" ht="14.25" x14ac:dyDescent="0.15">
      <c r="C107" s="69"/>
      <c r="D107" s="69"/>
    </row>
    <row r="108" spans="3:4" ht="14.25" x14ac:dyDescent="0.15">
      <c r="C108" s="69"/>
      <c r="D108" s="69"/>
    </row>
    <row r="109" spans="3:4" ht="14.25" x14ac:dyDescent="0.15">
      <c r="C109" s="69"/>
      <c r="D109" s="69"/>
    </row>
    <row r="110" spans="3:4" ht="14.25" x14ac:dyDescent="0.15">
      <c r="C110" s="69"/>
      <c r="D110" s="69"/>
    </row>
    <row r="111" spans="3:4" ht="14.25" x14ac:dyDescent="0.15">
      <c r="C111" s="69"/>
      <c r="D111" s="69"/>
    </row>
    <row r="112" spans="3:4" ht="14.25" x14ac:dyDescent="0.15">
      <c r="C112" s="69"/>
      <c r="D112" s="69"/>
    </row>
    <row r="113" spans="3:4" ht="14.25" x14ac:dyDescent="0.15">
      <c r="C113" s="69"/>
      <c r="D113" s="69"/>
    </row>
    <row r="114" spans="3:4" ht="14.25" x14ac:dyDescent="0.15">
      <c r="C114" s="69"/>
      <c r="D114" s="69"/>
    </row>
    <row r="115" spans="3:4" ht="14.25" x14ac:dyDescent="0.15">
      <c r="C115" s="69"/>
      <c r="D115" s="69"/>
    </row>
    <row r="116" spans="3:4" ht="14.25" x14ac:dyDescent="0.15">
      <c r="C116" s="69"/>
      <c r="D116" s="69"/>
    </row>
    <row r="117" spans="3:4" ht="14.25" x14ac:dyDescent="0.15">
      <c r="C117" s="69"/>
      <c r="D117" s="69"/>
    </row>
    <row r="118" spans="3:4" ht="14.25" x14ac:dyDescent="0.15">
      <c r="C118" s="69"/>
      <c r="D118" s="69"/>
    </row>
    <row r="119" spans="3:4" ht="14.25" x14ac:dyDescent="0.15">
      <c r="C119" s="69"/>
      <c r="D119" s="69"/>
    </row>
    <row r="120" spans="3:4" ht="14.25" x14ac:dyDescent="0.15">
      <c r="C120" s="69"/>
      <c r="D120" s="69"/>
    </row>
    <row r="121" spans="3:4" ht="14.25" x14ac:dyDescent="0.15">
      <c r="C121" s="69"/>
      <c r="D121" s="69"/>
    </row>
    <row r="122" spans="3:4" ht="14.25" x14ac:dyDescent="0.15">
      <c r="C122" s="69"/>
      <c r="D122" s="69"/>
    </row>
    <row r="123" spans="3:4" ht="14.25" x14ac:dyDescent="0.15">
      <c r="C123" s="69"/>
      <c r="D123" s="69"/>
    </row>
    <row r="124" spans="3:4" ht="14.25" x14ac:dyDescent="0.15">
      <c r="C124" s="69"/>
      <c r="D124" s="69"/>
    </row>
    <row r="125" spans="3:4" ht="14.25" x14ac:dyDescent="0.15">
      <c r="C125" s="69"/>
      <c r="D125" s="69"/>
    </row>
    <row r="126" spans="3:4" ht="14.25" x14ac:dyDescent="0.15">
      <c r="C126" s="69"/>
      <c r="D126" s="69"/>
    </row>
    <row r="127" spans="3:4" ht="14.25" x14ac:dyDescent="0.15">
      <c r="C127" s="69"/>
      <c r="D127" s="69"/>
    </row>
    <row r="128" spans="3:4" ht="14.25" x14ac:dyDescent="0.15">
      <c r="C128" s="69"/>
      <c r="D128" s="69"/>
    </row>
    <row r="129" spans="3:4" ht="14.25" x14ac:dyDescent="0.15">
      <c r="C129" s="69"/>
      <c r="D129" s="69"/>
    </row>
    <row r="130" spans="3:4" ht="14.25" x14ac:dyDescent="0.15">
      <c r="C130" s="69"/>
      <c r="D130" s="69"/>
    </row>
    <row r="131" spans="3:4" ht="14.25" x14ac:dyDescent="0.15">
      <c r="C131" s="69"/>
      <c r="D131" s="69"/>
    </row>
    <row r="132" spans="3:4" x14ac:dyDescent="0.15">
      <c r="C132" s="271"/>
      <c r="D132" s="271"/>
    </row>
    <row r="133" spans="3:4" x14ac:dyDescent="0.15">
      <c r="C133" s="262"/>
      <c r="D133" s="262"/>
    </row>
    <row r="134" spans="3:4" x14ac:dyDescent="0.15">
      <c r="C134" s="262"/>
      <c r="D134" s="262"/>
    </row>
    <row r="135" spans="3:4" x14ac:dyDescent="0.15">
      <c r="C135" s="262"/>
      <c r="D135" s="262"/>
    </row>
    <row r="136" spans="3:4" x14ac:dyDescent="0.15">
      <c r="C136" s="262"/>
      <c r="D136" s="262"/>
    </row>
    <row r="137" spans="3:4" x14ac:dyDescent="0.15">
      <c r="C137" s="262"/>
      <c r="D137" s="262"/>
    </row>
    <row r="138" spans="3:4" x14ac:dyDescent="0.15">
      <c r="C138" s="262"/>
      <c r="D138" s="262"/>
    </row>
    <row r="139" spans="3:4" x14ac:dyDescent="0.15">
      <c r="C139" s="262"/>
      <c r="D139" s="262"/>
    </row>
    <row r="140" spans="3:4" x14ac:dyDescent="0.15">
      <c r="C140" s="262"/>
      <c r="D140" s="262"/>
    </row>
    <row r="141" spans="3:4" x14ac:dyDescent="0.15">
      <c r="C141" s="262"/>
      <c r="D141" s="262"/>
    </row>
    <row r="142" spans="3:4" x14ac:dyDescent="0.15">
      <c r="C142" s="262"/>
      <c r="D142" s="262"/>
    </row>
    <row r="143" spans="3:4" x14ac:dyDescent="0.15">
      <c r="C143" s="262"/>
      <c r="D143" s="262"/>
    </row>
    <row r="144" spans="3:4" x14ac:dyDescent="0.15">
      <c r="C144" s="262"/>
      <c r="D144" s="262"/>
    </row>
    <row r="145" spans="3:4" x14ac:dyDescent="0.15">
      <c r="C145" s="262"/>
      <c r="D145" s="262"/>
    </row>
    <row r="146" spans="3:4" x14ac:dyDescent="0.15">
      <c r="C146" s="262"/>
      <c r="D146" s="262"/>
    </row>
    <row r="147" spans="3:4" x14ac:dyDescent="0.15">
      <c r="C147" s="262"/>
      <c r="D147" s="262"/>
    </row>
    <row r="148" spans="3:4" x14ac:dyDescent="0.15">
      <c r="C148" s="262"/>
      <c r="D148" s="262"/>
    </row>
    <row r="149" spans="3:4" x14ac:dyDescent="0.15">
      <c r="C149" s="262"/>
      <c r="D149" s="262"/>
    </row>
    <row r="150" spans="3:4" x14ac:dyDescent="0.15">
      <c r="C150" s="262"/>
      <c r="D150" s="262"/>
    </row>
    <row r="151" spans="3:4" x14ac:dyDescent="0.15">
      <c r="C151" s="262"/>
      <c r="D151" s="262"/>
    </row>
    <row r="152" spans="3:4" x14ac:dyDescent="0.15">
      <c r="C152" s="262"/>
      <c r="D152" s="262"/>
    </row>
    <row r="153" spans="3:4" x14ac:dyDescent="0.15">
      <c r="C153" s="262"/>
      <c r="D153" s="262"/>
    </row>
    <row r="154" spans="3:4" x14ac:dyDescent="0.15">
      <c r="C154" s="262"/>
      <c r="D154" s="262"/>
    </row>
    <row r="155" spans="3:4" x14ac:dyDescent="0.15">
      <c r="C155" s="262"/>
      <c r="D155" s="262"/>
    </row>
    <row r="156" spans="3:4" x14ac:dyDescent="0.15">
      <c r="C156" s="262"/>
      <c r="D156" s="262"/>
    </row>
    <row r="157" spans="3:4" x14ac:dyDescent="0.15">
      <c r="C157" s="262"/>
      <c r="D157" s="262"/>
    </row>
    <row r="158" spans="3:4" x14ac:dyDescent="0.15">
      <c r="C158" s="262"/>
      <c r="D158" s="262"/>
    </row>
    <row r="159" spans="3:4" x14ac:dyDescent="0.15">
      <c r="C159" s="262"/>
      <c r="D159" s="262"/>
    </row>
    <row r="160" spans="3:4" x14ac:dyDescent="0.15">
      <c r="C160" s="262"/>
      <c r="D160" s="262"/>
    </row>
    <row r="161" spans="3:4" x14ac:dyDescent="0.15">
      <c r="C161" s="262"/>
      <c r="D161" s="262"/>
    </row>
    <row r="162" spans="3:4" x14ac:dyDescent="0.15">
      <c r="C162" s="262"/>
      <c r="D162" s="262"/>
    </row>
    <row r="163" spans="3:4" x14ac:dyDescent="0.15">
      <c r="C163" s="262"/>
      <c r="D163" s="262"/>
    </row>
    <row r="164" spans="3:4" x14ac:dyDescent="0.15">
      <c r="C164" s="262"/>
      <c r="D164" s="262"/>
    </row>
    <row r="165" spans="3:4" x14ac:dyDescent="0.15">
      <c r="C165" s="262"/>
      <c r="D165" s="262"/>
    </row>
    <row r="166" spans="3:4" x14ac:dyDescent="0.15">
      <c r="C166" s="262"/>
      <c r="D166" s="262"/>
    </row>
    <row r="167" spans="3:4" x14ac:dyDescent="0.15">
      <c r="C167" s="262"/>
      <c r="D167" s="262"/>
    </row>
    <row r="168" spans="3:4" x14ac:dyDescent="0.15">
      <c r="C168" s="262"/>
      <c r="D168" s="262"/>
    </row>
    <row r="169" spans="3:4" x14ac:dyDescent="0.15">
      <c r="C169" s="262"/>
      <c r="D169" s="262"/>
    </row>
    <row r="170" spans="3:4" x14ac:dyDescent="0.15">
      <c r="C170" s="262"/>
      <c r="D170" s="262"/>
    </row>
  </sheetData>
  <mergeCells count="12">
    <mergeCell ref="S5:V5"/>
    <mergeCell ref="Z5:AA5"/>
    <mergeCell ref="Z6:AA6"/>
    <mergeCell ref="J67:K67"/>
    <mergeCell ref="N67:O67"/>
    <mergeCell ref="P67:Q67"/>
    <mergeCell ref="J69:K69"/>
    <mergeCell ref="N69:O69"/>
    <mergeCell ref="P69:Q69"/>
    <mergeCell ref="K73:L73"/>
    <mergeCell ref="A5:B7"/>
    <mergeCell ref="M5:R5"/>
  </mergeCells>
  <phoneticPr fontId="5"/>
  <printOptions horizontalCentered="1"/>
  <pageMargins left="0.27559055118110237" right="0.15748031496062992" top="0.19685039370078741" bottom="0.19685039370078741" header="0.19685039370078741" footer="0.15748031496062992"/>
  <pageSetup paperSize="8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9"/>
  <sheetViews>
    <sheetView view="pageBreakPreview" zoomScale="115" zoomScaleNormal="50" zoomScaleSheetLayoutView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13.5" x14ac:dyDescent="0.15"/>
  <cols>
    <col min="1" max="2" width="6.125" customWidth="1"/>
    <col min="3" max="3" width="14.5" customWidth="1"/>
    <col min="4" max="4" width="11.5" customWidth="1"/>
    <col min="5" max="5" width="10.5" customWidth="1"/>
    <col min="6" max="6" width="17.5" customWidth="1"/>
    <col min="7" max="7" width="18.5" customWidth="1"/>
    <col min="8" max="8" width="18.75" customWidth="1"/>
    <col min="9" max="9" width="9.125" customWidth="1"/>
    <col min="10" max="10" width="40.625" customWidth="1"/>
    <col min="11" max="12" width="20" customWidth="1"/>
    <col min="13" max="13" width="10" style="14" customWidth="1"/>
    <col min="14" max="14" width="30.375" customWidth="1"/>
    <col min="15" max="15" width="17.125" customWidth="1"/>
    <col min="16" max="16" width="40.625" customWidth="1"/>
    <col min="17" max="18" width="20" customWidth="1"/>
    <col min="19" max="19" width="18.625" customWidth="1"/>
    <col min="20" max="21" width="18.5" customWidth="1"/>
    <col min="22" max="22" width="17.375" customWidth="1"/>
    <col min="23" max="23" width="14.75" customWidth="1"/>
    <col min="24" max="24" width="14.625" style="7" customWidth="1"/>
    <col min="25" max="25" width="18.25" style="263" bestFit="1" customWidth="1"/>
    <col min="26" max="26" width="13.625" style="9" customWidth="1"/>
    <col min="27" max="27" width="16.5" style="9" bestFit="1" customWidth="1"/>
    <col min="28" max="28" width="13.375" style="264" customWidth="1"/>
    <col min="29" max="29" width="18.25" style="264" customWidth="1"/>
    <col min="30" max="30" width="13.75" style="264" customWidth="1"/>
    <col min="31" max="31" width="11.625" customWidth="1"/>
    <col min="32" max="16384" width="9" style="13"/>
  </cols>
  <sheetData>
    <row r="1" spans="1:31" ht="28.5" x14ac:dyDescent="0.3">
      <c r="G1" s="1"/>
      <c r="I1" s="1"/>
      <c r="K1" s="2" t="s">
        <v>39</v>
      </c>
      <c r="L1" s="3"/>
      <c r="M1" s="4"/>
      <c r="P1" s="2"/>
      <c r="R1" s="5" t="s">
        <v>89</v>
      </c>
      <c r="U1" s="6"/>
      <c r="Y1" s="8"/>
      <c r="AB1" s="10"/>
      <c r="AC1" s="11">
        <v>45352</v>
      </c>
      <c r="AD1" s="12"/>
      <c r="AE1" s="12"/>
    </row>
    <row r="2" spans="1:31" ht="14.25" x14ac:dyDescent="0.15">
      <c r="N2" s="15" t="s">
        <v>17</v>
      </c>
      <c r="O2" s="15"/>
      <c r="P2" s="15"/>
      <c r="Q2" s="15"/>
      <c r="R2" s="15"/>
      <c r="S2" s="15"/>
      <c r="V2" s="16"/>
      <c r="W2" s="16"/>
      <c r="X2" s="17"/>
      <c r="Y2" s="18"/>
      <c r="AB2" s="10"/>
      <c r="AC2" s="19" t="s">
        <v>65</v>
      </c>
      <c r="AD2" s="16"/>
      <c r="AE2" s="13"/>
    </row>
    <row r="3" spans="1:31" ht="3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  <c r="O3" s="22"/>
      <c r="P3" s="22"/>
      <c r="Q3" s="22"/>
      <c r="R3" s="22"/>
      <c r="S3" s="22"/>
      <c r="T3" s="20"/>
      <c r="U3" s="20"/>
      <c r="V3" s="20"/>
      <c r="W3" s="20"/>
      <c r="X3" s="23"/>
      <c r="Y3" s="24"/>
      <c r="Z3" s="25"/>
      <c r="AA3" s="25"/>
      <c r="AB3" s="25"/>
      <c r="AC3" s="26"/>
      <c r="AD3" s="20"/>
      <c r="AE3" s="13"/>
    </row>
    <row r="4" spans="1:3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0"/>
      <c r="V4" s="27"/>
      <c r="W4" s="27"/>
      <c r="X4" s="23"/>
      <c r="Y4" s="28"/>
      <c r="Z4" s="26"/>
      <c r="AA4" s="26"/>
      <c r="AB4" s="26"/>
      <c r="AC4" s="19" t="s">
        <v>0</v>
      </c>
      <c r="AD4" s="20"/>
      <c r="AE4" s="13"/>
    </row>
    <row r="5" spans="1:31" ht="14.25" customHeight="1" thickBot="1" x14ac:dyDescent="0.2">
      <c r="A5" s="301"/>
      <c r="B5" s="302"/>
      <c r="C5" s="29" t="s">
        <v>44</v>
      </c>
      <c r="D5" s="29"/>
      <c r="E5" s="30"/>
      <c r="F5" s="29" t="s">
        <v>45</v>
      </c>
      <c r="G5" s="29"/>
      <c r="H5" s="30"/>
      <c r="I5" s="29" t="s">
        <v>46</v>
      </c>
      <c r="J5" s="29"/>
      <c r="K5" s="29"/>
      <c r="L5" s="30"/>
      <c r="M5" s="307" t="s">
        <v>47</v>
      </c>
      <c r="N5" s="308"/>
      <c r="O5" s="308"/>
      <c r="P5" s="308"/>
      <c r="Q5" s="308"/>
      <c r="R5" s="309"/>
      <c r="S5" s="307" t="s">
        <v>48</v>
      </c>
      <c r="T5" s="308"/>
      <c r="U5" s="308"/>
      <c r="V5" s="309"/>
      <c r="W5" s="31" t="s">
        <v>53</v>
      </c>
      <c r="X5" s="32" t="s">
        <v>50</v>
      </c>
      <c r="Y5" s="33" t="s">
        <v>30</v>
      </c>
      <c r="Z5" s="310" t="s">
        <v>73</v>
      </c>
      <c r="AA5" s="311"/>
      <c r="AB5" s="34" t="s">
        <v>1</v>
      </c>
      <c r="AC5" s="35" t="s">
        <v>3</v>
      </c>
      <c r="AD5" s="13"/>
      <c r="AE5" s="13"/>
    </row>
    <row r="6" spans="1:31" ht="14.25" customHeight="1" x14ac:dyDescent="0.15">
      <c r="A6" s="303"/>
      <c r="B6" s="304"/>
      <c r="C6" s="36" t="s">
        <v>10</v>
      </c>
      <c r="D6" s="37"/>
      <c r="E6" s="38"/>
      <c r="F6" s="39"/>
      <c r="G6" s="39"/>
      <c r="H6" s="40"/>
      <c r="I6" s="37" t="s">
        <v>26</v>
      </c>
      <c r="J6" s="41"/>
      <c r="K6" s="42"/>
      <c r="L6" s="40"/>
      <c r="M6" s="43" t="s">
        <v>26</v>
      </c>
      <c r="N6" s="44"/>
      <c r="O6" s="39"/>
      <c r="P6" s="45" t="s">
        <v>27</v>
      </c>
      <c r="Q6" s="46"/>
      <c r="R6" s="40"/>
      <c r="S6" s="43" t="s">
        <v>18</v>
      </c>
      <c r="T6" s="43" t="s">
        <v>18</v>
      </c>
      <c r="U6" s="43" t="s">
        <v>19</v>
      </c>
      <c r="V6" s="37" t="s">
        <v>20</v>
      </c>
      <c r="W6" s="47" t="s">
        <v>54</v>
      </c>
      <c r="X6" s="48" t="s">
        <v>29</v>
      </c>
      <c r="Y6" s="49" t="s">
        <v>31</v>
      </c>
      <c r="Z6" s="312" t="s">
        <v>83</v>
      </c>
      <c r="AA6" s="313" t="s">
        <v>74</v>
      </c>
      <c r="AB6" s="50" t="s">
        <v>2</v>
      </c>
      <c r="AC6" s="51" t="s">
        <v>6</v>
      </c>
      <c r="AD6" s="13"/>
      <c r="AE6" s="13"/>
    </row>
    <row r="7" spans="1:31" ht="14.25" customHeight="1" x14ac:dyDescent="0.15">
      <c r="A7" s="305"/>
      <c r="B7" s="306"/>
      <c r="C7" s="52" t="s">
        <v>4</v>
      </c>
      <c r="D7" s="53" t="s">
        <v>55</v>
      </c>
      <c r="E7" s="54" t="s">
        <v>7</v>
      </c>
      <c r="F7" s="55" t="s">
        <v>22</v>
      </c>
      <c r="G7" s="56" t="s">
        <v>23</v>
      </c>
      <c r="H7" s="57" t="s">
        <v>24</v>
      </c>
      <c r="I7" s="53" t="s">
        <v>25</v>
      </c>
      <c r="J7" s="58"/>
      <c r="K7" s="59"/>
      <c r="L7" s="54" t="s">
        <v>40</v>
      </c>
      <c r="M7" s="56" t="s">
        <v>25</v>
      </c>
      <c r="N7" s="58" t="s">
        <v>60</v>
      </c>
      <c r="O7" s="59"/>
      <c r="P7" s="58" t="s">
        <v>28</v>
      </c>
      <c r="Q7" s="59"/>
      <c r="R7" s="57" t="s">
        <v>5</v>
      </c>
      <c r="S7" s="55" t="s">
        <v>21</v>
      </c>
      <c r="T7" s="56" t="s">
        <v>9</v>
      </c>
      <c r="U7" s="56" t="s">
        <v>9</v>
      </c>
      <c r="V7" s="53" t="s">
        <v>32</v>
      </c>
      <c r="W7" s="60" t="s">
        <v>56</v>
      </c>
      <c r="X7" s="61" t="s">
        <v>59</v>
      </c>
      <c r="Y7" s="62" t="s">
        <v>49</v>
      </c>
      <c r="Z7" s="63" t="s">
        <v>81</v>
      </c>
      <c r="AA7" s="64" t="s">
        <v>82</v>
      </c>
      <c r="AB7" s="65" t="s">
        <v>75</v>
      </c>
      <c r="AC7" s="55" t="s">
        <v>76</v>
      </c>
      <c r="AD7" s="13"/>
      <c r="AE7" s="13"/>
    </row>
    <row r="8" spans="1:31" ht="27" customHeight="1" x14ac:dyDescent="0.25">
      <c r="A8" s="66"/>
      <c r="B8" s="67"/>
      <c r="C8" s="68"/>
      <c r="D8" s="69"/>
      <c r="E8" s="70"/>
      <c r="F8" s="71"/>
      <c r="G8" s="71"/>
      <c r="H8" s="72"/>
      <c r="I8" s="73"/>
      <c r="J8" s="74"/>
      <c r="K8" s="75"/>
      <c r="L8" s="76"/>
      <c r="M8" s="77"/>
      <c r="N8" s="74"/>
      <c r="O8" s="71"/>
      <c r="P8" s="74"/>
      <c r="Q8" s="71"/>
      <c r="R8" s="76"/>
      <c r="S8" s="78"/>
      <c r="T8" s="79"/>
      <c r="U8" s="79"/>
      <c r="V8" s="80"/>
      <c r="W8" s="81"/>
      <c r="X8" s="82"/>
      <c r="Y8" s="83"/>
      <c r="Z8" s="84"/>
      <c r="AA8" s="85"/>
      <c r="AB8" s="86"/>
      <c r="AC8" s="87">
        <v>146.47999999999999</v>
      </c>
      <c r="AD8" s="13"/>
      <c r="AE8" s="13"/>
    </row>
    <row r="9" spans="1:31" ht="27" customHeight="1" x14ac:dyDescent="0.25">
      <c r="A9" s="66"/>
      <c r="B9" s="67"/>
      <c r="C9" s="68"/>
      <c r="D9" s="69"/>
      <c r="E9" s="70"/>
      <c r="F9" s="71"/>
      <c r="G9" s="71"/>
      <c r="H9" s="72"/>
      <c r="I9" s="73"/>
      <c r="J9" s="88"/>
      <c r="K9" s="75"/>
      <c r="L9" s="76"/>
      <c r="M9" s="77"/>
      <c r="N9" s="74"/>
      <c r="O9" s="71"/>
      <c r="P9" s="74"/>
      <c r="Q9" s="71"/>
      <c r="R9" s="89"/>
      <c r="S9" s="78"/>
      <c r="T9" s="79"/>
      <c r="U9" s="79"/>
      <c r="V9" s="80"/>
      <c r="W9" s="81"/>
      <c r="X9" s="82"/>
      <c r="Y9" s="83"/>
      <c r="Z9" s="84"/>
      <c r="AA9" s="85"/>
      <c r="AB9" s="86"/>
      <c r="AC9" s="87"/>
      <c r="AD9" s="13"/>
      <c r="AE9" s="13"/>
    </row>
    <row r="10" spans="1:31" ht="27" customHeight="1" x14ac:dyDescent="0.25">
      <c r="A10" s="90">
        <v>1</v>
      </c>
      <c r="B10" s="56" t="s">
        <v>62</v>
      </c>
      <c r="C10" s="91">
        <v>-0.01</v>
      </c>
      <c r="D10" s="92">
        <v>-8.6999999999999994E-2</v>
      </c>
      <c r="E10" s="93">
        <v>1E-3</v>
      </c>
      <c r="F10" s="94">
        <v>300</v>
      </c>
      <c r="G10" s="94">
        <v>-36200</v>
      </c>
      <c r="H10" s="95">
        <f>SUM(F10:G10)</f>
        <v>-35900</v>
      </c>
      <c r="I10" s="96"/>
      <c r="J10" s="97" t="s">
        <v>67</v>
      </c>
      <c r="K10" s="98">
        <v>36200</v>
      </c>
      <c r="L10" s="99">
        <f>SUM(K8:K10)</f>
        <v>36200</v>
      </c>
      <c r="M10" s="100"/>
      <c r="N10" s="97"/>
      <c r="O10" s="101"/>
      <c r="P10" s="97" t="s">
        <v>67</v>
      </c>
      <c r="Q10" s="98">
        <v>-34300</v>
      </c>
      <c r="R10" s="102">
        <f>SUM(O8:O10)+SUM(Q8:Q10)</f>
        <v>-34300</v>
      </c>
      <c r="S10" s="103">
        <v>-34000</v>
      </c>
      <c r="T10" s="104">
        <v>5402900</v>
      </c>
      <c r="U10" s="105">
        <v>4720400</v>
      </c>
      <c r="V10" s="106">
        <v>4719300</v>
      </c>
      <c r="W10" s="107">
        <v>-0.08</v>
      </c>
      <c r="X10" s="107">
        <v>-0.15</v>
      </c>
      <c r="Y10" s="108">
        <v>2.5000000000000001E-2</v>
      </c>
      <c r="Z10" s="109">
        <v>4.8000000000000001E-2</v>
      </c>
      <c r="AA10" s="110">
        <v>4.2500000000003979E-2</v>
      </c>
      <c r="AB10" s="111">
        <v>0.68799999999999994</v>
      </c>
      <c r="AC10" s="112">
        <v>147.07</v>
      </c>
      <c r="AD10" s="13"/>
      <c r="AE10" s="13"/>
    </row>
    <row r="11" spans="1:31" ht="27" customHeight="1" x14ac:dyDescent="0.25">
      <c r="A11" s="113"/>
      <c r="B11" s="43"/>
      <c r="C11" s="68"/>
      <c r="D11" s="69"/>
      <c r="E11" s="70"/>
      <c r="F11" s="71"/>
      <c r="G11" s="71"/>
      <c r="H11" s="72"/>
      <c r="I11" s="73"/>
      <c r="J11" s="74"/>
      <c r="K11" s="75"/>
      <c r="L11" s="76"/>
      <c r="M11" s="77"/>
      <c r="N11" s="74"/>
      <c r="O11" s="75"/>
      <c r="P11" s="74"/>
      <c r="Q11" s="75"/>
      <c r="R11" s="89"/>
      <c r="S11" s="78"/>
      <c r="T11" s="79"/>
      <c r="U11" s="79"/>
      <c r="V11" s="80"/>
      <c r="W11" s="114"/>
      <c r="X11" s="114"/>
      <c r="Y11" s="115"/>
      <c r="Z11" s="116"/>
      <c r="AA11" s="117"/>
      <c r="AB11" s="86"/>
      <c r="AC11" s="87">
        <v>146.25</v>
      </c>
      <c r="AD11" s="13"/>
      <c r="AE11" s="13"/>
    </row>
    <row r="12" spans="1:31" ht="27" customHeight="1" x14ac:dyDescent="0.25">
      <c r="A12" s="113"/>
      <c r="B12" s="43"/>
      <c r="C12" s="68"/>
      <c r="D12" s="69"/>
      <c r="E12" s="70"/>
      <c r="F12" s="71"/>
      <c r="G12" s="71"/>
      <c r="H12" s="72"/>
      <c r="I12" s="73"/>
      <c r="J12" s="74" t="s">
        <v>70</v>
      </c>
      <c r="K12" s="75">
        <v>-300</v>
      </c>
      <c r="L12" s="76"/>
      <c r="M12" s="77"/>
      <c r="N12" s="74"/>
      <c r="O12" s="75"/>
      <c r="P12" s="74"/>
      <c r="Q12" s="75"/>
      <c r="R12" s="89"/>
      <c r="S12" s="78"/>
      <c r="T12" s="79"/>
      <c r="U12" s="79"/>
      <c r="V12" s="80"/>
      <c r="W12" s="82"/>
      <c r="X12" s="82"/>
      <c r="Y12" s="83"/>
      <c r="Z12" s="116"/>
      <c r="AA12" s="117"/>
      <c r="AB12" s="86"/>
      <c r="AC12" s="87"/>
      <c r="AD12" s="13"/>
      <c r="AE12" s="13"/>
    </row>
    <row r="13" spans="1:31" ht="27" customHeight="1" x14ac:dyDescent="0.25">
      <c r="A13" s="118">
        <v>2</v>
      </c>
      <c r="B13" s="56" t="s">
        <v>63</v>
      </c>
      <c r="C13" s="91">
        <v>-8.0000000000000002E-3</v>
      </c>
      <c r="D13" s="92">
        <v>-8.6999999999999994E-2</v>
      </c>
      <c r="E13" s="93">
        <v>1E-3</v>
      </c>
      <c r="F13" s="94">
        <v>800</v>
      </c>
      <c r="G13" s="94">
        <v>-101600</v>
      </c>
      <c r="H13" s="95">
        <f>SUM(F13:G13)</f>
        <v>-100800</v>
      </c>
      <c r="I13" s="96"/>
      <c r="J13" s="97" t="s">
        <v>67</v>
      </c>
      <c r="K13" s="98">
        <v>34300</v>
      </c>
      <c r="L13" s="119">
        <f>SUM(K11:K13)</f>
        <v>34000</v>
      </c>
      <c r="M13" s="100"/>
      <c r="N13" s="97"/>
      <c r="O13" s="98"/>
      <c r="P13" s="97" t="s">
        <v>67</v>
      </c>
      <c r="Q13" s="98">
        <v>-33300</v>
      </c>
      <c r="R13" s="102">
        <f>SUM(O11:O13)+SUM(Q11:Q13)</f>
        <v>-33300</v>
      </c>
      <c r="S13" s="103">
        <v>-100100</v>
      </c>
      <c r="T13" s="104">
        <v>5302800</v>
      </c>
      <c r="U13" s="105">
        <v>4624700</v>
      </c>
      <c r="V13" s="106">
        <v>4623700</v>
      </c>
      <c r="W13" s="107">
        <v>-7.0999999999999994E-2</v>
      </c>
      <c r="X13" s="107">
        <v>-0.14000000000000001</v>
      </c>
      <c r="Y13" s="108">
        <v>2.5000000000000001E-2</v>
      </c>
      <c r="Z13" s="109">
        <v>4.8000000000000001E-2</v>
      </c>
      <c r="AA13" s="110">
        <v>4.7499999999999432E-2</v>
      </c>
      <c r="AB13" s="111">
        <v>0.65400000000000003</v>
      </c>
      <c r="AC13" s="112">
        <v>146.63</v>
      </c>
      <c r="AD13" s="13"/>
      <c r="AE13" s="13"/>
    </row>
    <row r="14" spans="1:31" ht="27" customHeight="1" x14ac:dyDescent="0.25">
      <c r="A14" s="113"/>
      <c r="B14" s="43"/>
      <c r="C14" s="68"/>
      <c r="D14" s="69"/>
      <c r="E14" s="70"/>
      <c r="F14" s="71"/>
      <c r="G14" s="71"/>
      <c r="H14" s="72"/>
      <c r="I14" s="73"/>
      <c r="J14" s="74"/>
      <c r="K14" s="75"/>
      <c r="L14" s="76"/>
      <c r="M14" s="77"/>
      <c r="N14" s="74"/>
      <c r="O14" s="75"/>
      <c r="P14" s="74" t="s">
        <v>68</v>
      </c>
      <c r="Q14" s="75">
        <v>14600</v>
      </c>
      <c r="R14" s="89"/>
      <c r="S14" s="71"/>
      <c r="T14" s="79"/>
      <c r="U14" s="120"/>
      <c r="V14" s="80"/>
      <c r="W14" s="82"/>
      <c r="X14" s="82"/>
      <c r="Y14" s="83"/>
      <c r="Z14" s="116"/>
      <c r="AA14" s="117"/>
      <c r="AB14" s="86"/>
      <c r="AC14" s="87">
        <v>148.27000000000001</v>
      </c>
      <c r="AD14" s="13"/>
      <c r="AE14" s="13"/>
    </row>
    <row r="15" spans="1:31" ht="27" customHeight="1" x14ac:dyDescent="0.25">
      <c r="A15" s="113"/>
      <c r="B15" s="43"/>
      <c r="C15" s="68"/>
      <c r="D15" s="69"/>
      <c r="E15" s="70"/>
      <c r="F15" s="71"/>
      <c r="G15" s="71"/>
      <c r="H15" s="72"/>
      <c r="I15" s="73"/>
      <c r="J15" s="74" t="s">
        <v>70</v>
      </c>
      <c r="K15" s="75">
        <v>-100</v>
      </c>
      <c r="L15" s="76"/>
      <c r="M15" s="77"/>
      <c r="N15" s="74"/>
      <c r="O15" s="75"/>
      <c r="P15" s="74" t="s">
        <v>90</v>
      </c>
      <c r="Q15" s="75">
        <v>49900</v>
      </c>
      <c r="R15" s="89"/>
      <c r="S15" s="71"/>
      <c r="T15" s="79"/>
      <c r="U15" s="120"/>
      <c r="V15" s="80"/>
      <c r="W15" s="82"/>
      <c r="X15" s="82"/>
      <c r="Y15" s="83"/>
      <c r="Z15" s="116"/>
      <c r="AA15" s="117"/>
      <c r="AB15" s="86"/>
      <c r="AC15" s="87"/>
      <c r="AD15" s="13"/>
      <c r="AE15" s="13"/>
    </row>
    <row r="16" spans="1:31" ht="27" customHeight="1" x14ac:dyDescent="0.25">
      <c r="A16" s="118">
        <v>5</v>
      </c>
      <c r="B16" s="56" t="s">
        <v>66</v>
      </c>
      <c r="C16" s="91">
        <v>-8.0000000000000002E-3</v>
      </c>
      <c r="D16" s="92">
        <v>-8.6999999999999994E-2</v>
      </c>
      <c r="E16" s="93">
        <v>1E-3</v>
      </c>
      <c r="F16" s="94">
        <v>900</v>
      </c>
      <c r="G16" s="94">
        <v>-1500</v>
      </c>
      <c r="H16" s="95">
        <f>SUM(F16:G16)</f>
        <v>-600</v>
      </c>
      <c r="I16" s="96"/>
      <c r="J16" s="97" t="s">
        <v>67</v>
      </c>
      <c r="K16" s="98">
        <v>33300</v>
      </c>
      <c r="L16" s="119">
        <f>SUM(K14:K16)</f>
        <v>33200</v>
      </c>
      <c r="M16" s="100"/>
      <c r="N16" s="97"/>
      <c r="O16" s="98"/>
      <c r="P16" s="97" t="s">
        <v>67</v>
      </c>
      <c r="Q16" s="98">
        <v>-36400</v>
      </c>
      <c r="R16" s="102">
        <f>SUM(O14:O16)+SUM(Q14:Q16)</f>
        <v>28100</v>
      </c>
      <c r="S16" s="103">
        <v>60700</v>
      </c>
      <c r="T16" s="104">
        <v>5363500</v>
      </c>
      <c r="U16" s="105">
        <v>4679700</v>
      </c>
      <c r="V16" s="106">
        <v>4679200</v>
      </c>
      <c r="W16" s="107">
        <v>-8.3000000000000004E-2</v>
      </c>
      <c r="X16" s="107">
        <v>-0.14000000000000001</v>
      </c>
      <c r="Y16" s="108">
        <v>2.5000000000000001E-2</v>
      </c>
      <c r="Z16" s="109">
        <v>4.8000000000000001E-2</v>
      </c>
      <c r="AA16" s="110">
        <v>4.7499999999999432E-2</v>
      </c>
      <c r="AB16" s="111">
        <v>0.71199999999999997</v>
      </c>
      <c r="AC16" s="112">
        <v>148.82</v>
      </c>
      <c r="AD16" s="13"/>
      <c r="AE16" s="13"/>
    </row>
    <row r="17" spans="1:31" ht="27" customHeight="1" x14ac:dyDescent="0.25">
      <c r="A17" s="113"/>
      <c r="B17" s="43"/>
      <c r="C17" s="121"/>
      <c r="D17" s="122"/>
      <c r="E17" s="123"/>
      <c r="F17" s="124"/>
      <c r="G17" s="124"/>
      <c r="H17" s="125"/>
      <c r="I17" s="73"/>
      <c r="J17" s="74"/>
      <c r="K17" s="75"/>
      <c r="L17" s="126"/>
      <c r="M17" s="127"/>
      <c r="N17" s="74"/>
      <c r="O17" s="75"/>
      <c r="P17" s="74"/>
      <c r="Q17" s="75"/>
      <c r="R17" s="128"/>
      <c r="S17" s="124"/>
      <c r="T17" s="79"/>
      <c r="U17" s="129"/>
      <c r="V17" s="130"/>
      <c r="W17" s="114"/>
      <c r="X17" s="114"/>
      <c r="Y17" s="115"/>
      <c r="Z17" s="131"/>
      <c r="AA17" s="132"/>
      <c r="AB17" s="133"/>
      <c r="AC17" s="134">
        <v>148.37</v>
      </c>
      <c r="AD17" s="13"/>
      <c r="AE17" s="13"/>
    </row>
    <row r="18" spans="1:31" ht="27" customHeight="1" x14ac:dyDescent="0.25">
      <c r="A18" s="113"/>
      <c r="B18" s="43"/>
      <c r="C18" s="68"/>
      <c r="D18" s="69"/>
      <c r="E18" s="70"/>
      <c r="F18" s="71"/>
      <c r="G18" s="71"/>
      <c r="H18" s="72"/>
      <c r="I18" s="73"/>
      <c r="J18" s="74" t="s">
        <v>90</v>
      </c>
      <c r="K18" s="75">
        <v>-49900</v>
      </c>
      <c r="L18" s="76"/>
      <c r="M18" s="77"/>
      <c r="N18" s="74"/>
      <c r="O18" s="75"/>
      <c r="P18" s="74" t="s">
        <v>90</v>
      </c>
      <c r="Q18" s="75">
        <v>29600</v>
      </c>
      <c r="R18" s="89"/>
      <c r="S18" s="78"/>
      <c r="T18" s="79"/>
      <c r="U18" s="120"/>
      <c r="V18" s="80"/>
      <c r="W18" s="82"/>
      <c r="X18" s="82"/>
      <c r="Y18" s="83"/>
      <c r="Z18" s="84"/>
      <c r="AA18" s="85"/>
      <c r="AB18" s="86"/>
      <c r="AC18" s="87"/>
      <c r="AD18" s="13"/>
      <c r="AE18" s="13"/>
    </row>
    <row r="19" spans="1:31" ht="27" customHeight="1" x14ac:dyDescent="0.25">
      <c r="A19" s="118">
        <v>6</v>
      </c>
      <c r="B19" s="56" t="s">
        <v>84</v>
      </c>
      <c r="C19" s="91">
        <v>-7.0000000000000001E-3</v>
      </c>
      <c r="D19" s="92">
        <v>-8.6999999999999994E-2</v>
      </c>
      <c r="E19" s="93">
        <v>1E-3</v>
      </c>
      <c r="F19" s="94">
        <v>700</v>
      </c>
      <c r="G19" s="94">
        <v>-6300</v>
      </c>
      <c r="H19" s="95">
        <f>SUM(F19:G19)</f>
        <v>-5600</v>
      </c>
      <c r="I19" s="96"/>
      <c r="J19" s="97" t="s">
        <v>67</v>
      </c>
      <c r="K19" s="98">
        <v>36400</v>
      </c>
      <c r="L19" s="119">
        <f>SUM(K17:K19)</f>
        <v>-13500</v>
      </c>
      <c r="M19" s="100"/>
      <c r="N19" s="97"/>
      <c r="O19" s="98"/>
      <c r="P19" s="97" t="s">
        <v>67</v>
      </c>
      <c r="Q19" s="98">
        <v>-33200</v>
      </c>
      <c r="R19" s="102">
        <f>SUM(O17:O19)+SUM(Q17:Q19)</f>
        <v>-3600</v>
      </c>
      <c r="S19" s="103">
        <v>-22700</v>
      </c>
      <c r="T19" s="104">
        <v>5340800</v>
      </c>
      <c r="U19" s="105">
        <v>4660800</v>
      </c>
      <c r="V19" s="106">
        <v>4660200</v>
      </c>
      <c r="W19" s="135">
        <v>-8.2000000000000003E-2</v>
      </c>
      <c r="X19" s="135">
        <v>-0.14000000000000001</v>
      </c>
      <c r="Y19" s="136">
        <v>2.5999999999999999E-2</v>
      </c>
      <c r="Z19" s="137">
        <v>4.8000000000000001E-2</v>
      </c>
      <c r="AA19" s="138">
        <v>4.5000000000001705E-2</v>
      </c>
      <c r="AB19" s="111">
        <v>0.71199999999999997</v>
      </c>
      <c r="AC19" s="112">
        <v>148.66999999999999</v>
      </c>
      <c r="AD19" s="13"/>
      <c r="AE19" s="13"/>
    </row>
    <row r="20" spans="1:31" ht="27" customHeight="1" x14ac:dyDescent="0.25">
      <c r="A20" s="139"/>
      <c r="B20" s="43"/>
      <c r="C20" s="68"/>
      <c r="D20" s="69"/>
      <c r="E20" s="70"/>
      <c r="F20" s="71"/>
      <c r="G20" s="71"/>
      <c r="H20" s="72"/>
      <c r="I20" s="73"/>
      <c r="J20" s="74"/>
      <c r="K20" s="75"/>
      <c r="L20" s="76"/>
      <c r="M20" s="77"/>
      <c r="N20" s="74"/>
      <c r="O20" s="75"/>
      <c r="P20" s="74"/>
      <c r="Q20" s="75"/>
      <c r="R20" s="89"/>
      <c r="S20" s="140"/>
      <c r="T20" s="141"/>
      <c r="U20" s="142"/>
      <c r="V20" s="130"/>
      <c r="W20" s="114"/>
      <c r="X20" s="114"/>
      <c r="Y20" s="115"/>
      <c r="Z20" s="143"/>
      <c r="AA20" s="144"/>
      <c r="AB20" s="133"/>
      <c r="AC20" s="134">
        <v>147.72</v>
      </c>
      <c r="AD20" s="13"/>
      <c r="AE20" s="13"/>
    </row>
    <row r="21" spans="1:31" s="145" customFormat="1" ht="27" customHeight="1" x14ac:dyDescent="0.25">
      <c r="A21" s="113"/>
      <c r="B21" s="43"/>
      <c r="C21" s="68"/>
      <c r="D21" s="69"/>
      <c r="E21" s="70"/>
      <c r="F21" s="71"/>
      <c r="G21" s="71"/>
      <c r="H21" s="72"/>
      <c r="I21" s="73"/>
      <c r="J21" s="74" t="s">
        <v>69</v>
      </c>
      <c r="K21" s="75">
        <v>-8500</v>
      </c>
      <c r="L21" s="76"/>
      <c r="M21" s="77"/>
      <c r="N21" s="74"/>
      <c r="O21" s="75"/>
      <c r="P21" s="74" t="s">
        <v>71</v>
      </c>
      <c r="Q21" s="75">
        <v>1000</v>
      </c>
      <c r="R21" s="89"/>
      <c r="S21" s="78"/>
      <c r="T21" s="79"/>
      <c r="U21" s="120"/>
      <c r="V21" s="80"/>
      <c r="W21" s="82"/>
      <c r="X21" s="82"/>
      <c r="Y21" s="83"/>
      <c r="Z21" s="84"/>
      <c r="AA21" s="85"/>
      <c r="AB21" s="86"/>
      <c r="AC21" s="87"/>
    </row>
    <row r="22" spans="1:31" s="145" customFormat="1" ht="27" customHeight="1" x14ac:dyDescent="0.25">
      <c r="A22" s="118">
        <v>7</v>
      </c>
      <c r="B22" s="56" t="s">
        <v>61</v>
      </c>
      <c r="C22" s="91">
        <v>-6.0000000000000001E-3</v>
      </c>
      <c r="D22" s="92">
        <v>-8.6999999999999994E-2</v>
      </c>
      <c r="E22" s="93">
        <v>1E-3</v>
      </c>
      <c r="F22" s="94">
        <v>400</v>
      </c>
      <c r="G22" s="94">
        <v>4600</v>
      </c>
      <c r="H22" s="95">
        <f>SUM(F22:G22)</f>
        <v>5000</v>
      </c>
      <c r="I22" s="96"/>
      <c r="J22" s="97" t="s">
        <v>67</v>
      </c>
      <c r="K22" s="98">
        <v>33200</v>
      </c>
      <c r="L22" s="119">
        <f>SUM(K20:K22)</f>
        <v>24700</v>
      </c>
      <c r="M22" s="100"/>
      <c r="N22" s="97" t="s">
        <v>69</v>
      </c>
      <c r="O22" s="98">
        <v>7500</v>
      </c>
      <c r="P22" s="97" t="s">
        <v>67</v>
      </c>
      <c r="Q22" s="98">
        <v>-33300</v>
      </c>
      <c r="R22" s="102">
        <f>SUM(O20:O22)+SUM(Q20:Q22)</f>
        <v>-24800</v>
      </c>
      <c r="S22" s="103">
        <v>4900</v>
      </c>
      <c r="T22" s="104">
        <v>5345700</v>
      </c>
      <c r="U22" s="105">
        <v>4671600</v>
      </c>
      <c r="V22" s="106">
        <v>4670900</v>
      </c>
      <c r="W22" s="107">
        <v>-0.09</v>
      </c>
      <c r="X22" s="107">
        <v>-0.14000000000000001</v>
      </c>
      <c r="Y22" s="108">
        <v>2.7E-2</v>
      </c>
      <c r="Z22" s="109">
        <v>4.7E-2</v>
      </c>
      <c r="AA22" s="138">
        <v>4.5000000000001705E-2</v>
      </c>
      <c r="AB22" s="111">
        <v>0.7</v>
      </c>
      <c r="AC22" s="146">
        <v>148.05000000000001</v>
      </c>
    </row>
    <row r="23" spans="1:31" ht="27" customHeight="1" x14ac:dyDescent="0.25">
      <c r="A23" s="113"/>
      <c r="B23" s="43"/>
      <c r="C23" s="68"/>
      <c r="D23" s="69"/>
      <c r="E23" s="70"/>
      <c r="F23" s="71"/>
      <c r="G23" s="71"/>
      <c r="H23" s="72"/>
      <c r="I23" s="73"/>
      <c r="J23" s="74"/>
      <c r="K23" s="75"/>
      <c r="L23" s="76"/>
      <c r="M23" s="77"/>
      <c r="N23" s="74"/>
      <c r="O23" s="75"/>
      <c r="P23" s="74"/>
      <c r="Q23" s="75"/>
      <c r="R23" s="89"/>
      <c r="S23" s="78"/>
      <c r="T23" s="79"/>
      <c r="U23" s="120"/>
      <c r="V23" s="130"/>
      <c r="W23" s="114"/>
      <c r="X23" s="114"/>
      <c r="Y23" s="115"/>
      <c r="Z23" s="131"/>
      <c r="AA23" s="132"/>
      <c r="AB23" s="133"/>
      <c r="AC23" s="134">
        <v>147.94</v>
      </c>
      <c r="AD23" s="13"/>
      <c r="AE23" s="13"/>
    </row>
    <row r="24" spans="1:31" ht="27" customHeight="1" x14ac:dyDescent="0.25">
      <c r="A24" s="113"/>
      <c r="B24" s="43"/>
      <c r="C24" s="68"/>
      <c r="D24" s="69"/>
      <c r="E24" s="70"/>
      <c r="F24" s="71"/>
      <c r="G24" s="71"/>
      <c r="H24" s="72"/>
      <c r="I24" s="73"/>
      <c r="J24" s="74" t="s">
        <v>70</v>
      </c>
      <c r="K24" s="75">
        <v>-100</v>
      </c>
      <c r="L24" s="76"/>
      <c r="M24" s="77"/>
      <c r="N24" s="74"/>
      <c r="O24" s="75"/>
      <c r="P24" s="74"/>
      <c r="Q24" s="75"/>
      <c r="R24" s="89"/>
      <c r="S24" s="78"/>
      <c r="T24" s="79"/>
      <c r="U24" s="120"/>
      <c r="V24" s="80"/>
      <c r="W24" s="82"/>
      <c r="X24" s="82"/>
      <c r="Y24" s="83"/>
      <c r="Z24" s="116"/>
      <c r="AA24" s="117"/>
      <c r="AB24" s="86"/>
      <c r="AC24" s="87"/>
      <c r="AD24" s="13"/>
      <c r="AE24" s="13"/>
    </row>
    <row r="25" spans="1:31" ht="27" customHeight="1" x14ac:dyDescent="0.25">
      <c r="A25" s="118">
        <v>8</v>
      </c>
      <c r="B25" s="56" t="s">
        <v>62</v>
      </c>
      <c r="C25" s="91">
        <v>-5.0000000000000001E-3</v>
      </c>
      <c r="D25" s="92">
        <v>-8.6999999999999994E-2</v>
      </c>
      <c r="E25" s="93">
        <v>1E-3</v>
      </c>
      <c r="F25" s="94">
        <v>500</v>
      </c>
      <c r="G25" s="94">
        <v>-11800</v>
      </c>
      <c r="H25" s="95">
        <f>SUM(F25:G25)</f>
        <v>-11300</v>
      </c>
      <c r="I25" s="96"/>
      <c r="J25" s="97" t="s">
        <v>67</v>
      </c>
      <c r="K25" s="98">
        <v>33300</v>
      </c>
      <c r="L25" s="119">
        <f>SUM(K23:K25)</f>
        <v>33200</v>
      </c>
      <c r="M25" s="100"/>
      <c r="N25" s="97"/>
      <c r="O25" s="98"/>
      <c r="P25" s="97" t="s">
        <v>67</v>
      </c>
      <c r="Q25" s="98">
        <v>-31600</v>
      </c>
      <c r="R25" s="102">
        <f>SUM(O23:O25)+SUM(Q23:Q25)</f>
        <v>-31600</v>
      </c>
      <c r="S25" s="103">
        <v>-9700</v>
      </c>
      <c r="T25" s="104">
        <v>5336000</v>
      </c>
      <c r="U25" s="105">
        <v>4661300</v>
      </c>
      <c r="V25" s="106">
        <v>4660800</v>
      </c>
      <c r="W25" s="107">
        <v>-7.3999999999999996E-2</v>
      </c>
      <c r="X25" s="107">
        <v>-0.14000000000000001</v>
      </c>
      <c r="Y25" s="108">
        <v>2.7E-2</v>
      </c>
      <c r="Z25" s="109">
        <v>4.7E-2</v>
      </c>
      <c r="AA25" s="138">
        <v>4.2500000000003979E-2</v>
      </c>
      <c r="AB25" s="111">
        <v>0.69199999999999995</v>
      </c>
      <c r="AC25" s="112">
        <v>148.80000000000001</v>
      </c>
      <c r="AD25" s="13"/>
      <c r="AE25" s="13"/>
    </row>
    <row r="26" spans="1:31" ht="27" customHeight="1" x14ac:dyDescent="0.25">
      <c r="A26" s="113"/>
      <c r="B26" s="43"/>
      <c r="C26" s="68"/>
      <c r="D26" s="69"/>
      <c r="E26" s="70"/>
      <c r="F26" s="71"/>
      <c r="G26" s="71"/>
      <c r="H26" s="72"/>
      <c r="I26" s="73"/>
      <c r="J26" s="74"/>
      <c r="K26" s="75"/>
      <c r="L26" s="76"/>
      <c r="M26" s="77"/>
      <c r="N26" s="74"/>
      <c r="O26" s="75"/>
      <c r="P26" s="74"/>
      <c r="Q26" s="75"/>
      <c r="R26" s="89"/>
      <c r="S26" s="147"/>
      <c r="T26" s="148"/>
      <c r="U26" s="129"/>
      <c r="V26" s="130"/>
      <c r="W26" s="114"/>
      <c r="X26" s="114"/>
      <c r="Y26" s="115"/>
      <c r="Z26" s="116"/>
      <c r="AA26" s="117"/>
      <c r="AB26" s="86"/>
      <c r="AC26" s="134">
        <v>149.22</v>
      </c>
      <c r="AD26" s="13"/>
      <c r="AE26" s="13"/>
    </row>
    <row r="27" spans="1:31" s="145" customFormat="1" ht="27" customHeight="1" x14ac:dyDescent="0.25">
      <c r="A27" s="113"/>
      <c r="B27" s="43"/>
      <c r="C27" s="68"/>
      <c r="D27" s="69"/>
      <c r="E27" s="70"/>
      <c r="F27" s="71"/>
      <c r="G27" s="71"/>
      <c r="H27" s="72"/>
      <c r="I27" s="73"/>
      <c r="J27" s="74" t="s">
        <v>70</v>
      </c>
      <c r="K27" s="75">
        <v>-100</v>
      </c>
      <c r="L27" s="76"/>
      <c r="M27" s="77"/>
      <c r="N27" s="74"/>
      <c r="O27" s="75"/>
      <c r="P27" s="74" t="s">
        <v>68</v>
      </c>
      <c r="Q27" s="75">
        <v>14300</v>
      </c>
      <c r="R27" s="89"/>
      <c r="S27" s="78"/>
      <c r="T27" s="148"/>
      <c r="U27" s="149"/>
      <c r="V27" s="80"/>
      <c r="W27" s="82"/>
      <c r="X27" s="82"/>
      <c r="Y27" s="83"/>
      <c r="Z27" s="116"/>
      <c r="AA27" s="117"/>
      <c r="AB27" s="86"/>
      <c r="AC27" s="87"/>
    </row>
    <row r="28" spans="1:31" s="145" customFormat="1" ht="27" customHeight="1" x14ac:dyDescent="0.25">
      <c r="A28" s="118">
        <v>9</v>
      </c>
      <c r="B28" s="56" t="s">
        <v>63</v>
      </c>
      <c r="C28" s="91">
        <v>-5.0000000000000001E-3</v>
      </c>
      <c r="D28" s="92">
        <v>-8.5999999999999993E-2</v>
      </c>
      <c r="E28" s="93">
        <v>1E-3</v>
      </c>
      <c r="F28" s="94">
        <v>800</v>
      </c>
      <c r="G28" s="94">
        <v>4500</v>
      </c>
      <c r="H28" s="95">
        <f>SUM(F28:G28)</f>
        <v>5300</v>
      </c>
      <c r="I28" s="96"/>
      <c r="J28" s="97" t="s">
        <v>67</v>
      </c>
      <c r="K28" s="98">
        <v>31600</v>
      </c>
      <c r="L28" s="119">
        <f>SUM(K26:K28)</f>
        <v>31500</v>
      </c>
      <c r="M28" s="100"/>
      <c r="N28" s="97"/>
      <c r="O28" s="98"/>
      <c r="P28" s="97" t="s">
        <v>67</v>
      </c>
      <c r="Q28" s="98">
        <v>-33400</v>
      </c>
      <c r="R28" s="102">
        <f>SUM(O26:O28)+SUM(Q26:Q28)</f>
        <v>-19100</v>
      </c>
      <c r="S28" s="103">
        <v>17700</v>
      </c>
      <c r="T28" s="104">
        <v>5353700</v>
      </c>
      <c r="U28" s="105">
        <v>4673100</v>
      </c>
      <c r="V28" s="106">
        <v>4672900</v>
      </c>
      <c r="W28" s="107">
        <v>-5.2999999999999999E-2</v>
      </c>
      <c r="X28" s="107">
        <v>-0.12</v>
      </c>
      <c r="Y28" s="108">
        <v>2.7E-2</v>
      </c>
      <c r="Z28" s="109">
        <v>4.4999999999999998E-2</v>
      </c>
      <c r="AA28" s="138">
        <v>4.5000000000001705E-2</v>
      </c>
      <c r="AB28" s="111">
        <v>0.71599999999999997</v>
      </c>
      <c r="AC28" s="112">
        <v>149.49</v>
      </c>
    </row>
    <row r="29" spans="1:31" s="145" customFormat="1" ht="27" customHeight="1" x14ac:dyDescent="0.25">
      <c r="A29" s="113"/>
      <c r="B29" s="43"/>
      <c r="C29" s="68"/>
      <c r="D29" s="69"/>
      <c r="E29" s="70"/>
      <c r="F29" s="71"/>
      <c r="G29" s="71"/>
      <c r="H29" s="72"/>
      <c r="I29" s="73"/>
      <c r="J29" s="74"/>
      <c r="K29" s="75"/>
      <c r="L29" s="76"/>
      <c r="M29" s="77"/>
      <c r="N29" s="74"/>
      <c r="O29" s="75"/>
      <c r="P29" s="74"/>
      <c r="Q29" s="75"/>
      <c r="R29" s="89"/>
      <c r="S29" s="71"/>
      <c r="T29" s="79"/>
      <c r="U29" s="129"/>
      <c r="V29" s="130"/>
      <c r="W29" s="114"/>
      <c r="X29" s="114"/>
      <c r="Y29" s="115"/>
      <c r="Z29" s="131"/>
      <c r="AA29" s="132"/>
      <c r="AB29" s="133"/>
      <c r="AC29" s="134">
        <v>149.29</v>
      </c>
    </row>
    <row r="30" spans="1:31" ht="27" customHeight="1" x14ac:dyDescent="0.25">
      <c r="A30" s="113"/>
      <c r="B30" s="43"/>
      <c r="C30" s="68"/>
      <c r="D30" s="69"/>
      <c r="E30" s="70"/>
      <c r="F30" s="71"/>
      <c r="G30" s="71"/>
      <c r="H30" s="72"/>
      <c r="I30" s="73"/>
      <c r="J30" s="74" t="s">
        <v>70</v>
      </c>
      <c r="K30" s="75">
        <v>-500</v>
      </c>
      <c r="L30" s="76"/>
      <c r="M30" s="77"/>
      <c r="N30" s="74"/>
      <c r="O30" s="75"/>
      <c r="P30" s="74" t="s">
        <v>90</v>
      </c>
      <c r="Q30" s="75">
        <v>29800</v>
      </c>
      <c r="R30" s="89"/>
      <c r="S30" s="71"/>
      <c r="T30" s="79"/>
      <c r="U30" s="120"/>
      <c r="V30" s="80"/>
      <c r="W30" s="82"/>
      <c r="X30" s="82"/>
      <c r="Y30" s="83"/>
      <c r="Z30" s="116"/>
      <c r="AA30" s="117"/>
      <c r="AB30" s="86"/>
      <c r="AC30" s="87"/>
      <c r="AD30" s="13"/>
      <c r="AE30" s="13"/>
    </row>
    <row r="31" spans="1:31" ht="27" customHeight="1" x14ac:dyDescent="0.25">
      <c r="A31" s="118">
        <v>13</v>
      </c>
      <c r="B31" s="56" t="s">
        <v>84</v>
      </c>
      <c r="C31" s="91">
        <v>-5.0000000000000001E-3</v>
      </c>
      <c r="D31" s="92">
        <v>-8.5999999999999993E-2</v>
      </c>
      <c r="E31" s="93">
        <v>1E-3</v>
      </c>
      <c r="F31" s="94">
        <v>200</v>
      </c>
      <c r="G31" s="94">
        <v>-32100</v>
      </c>
      <c r="H31" s="95">
        <f>SUM(F31:G31)</f>
        <v>-31900</v>
      </c>
      <c r="I31" s="96"/>
      <c r="J31" s="97" t="s">
        <v>67</v>
      </c>
      <c r="K31" s="98">
        <v>33400</v>
      </c>
      <c r="L31" s="119">
        <f>SUM(K29:K31)</f>
        <v>32900</v>
      </c>
      <c r="M31" s="100"/>
      <c r="N31" s="97"/>
      <c r="O31" s="98"/>
      <c r="P31" s="97" t="s">
        <v>67</v>
      </c>
      <c r="Q31" s="98">
        <v>-35800</v>
      </c>
      <c r="R31" s="102">
        <f>SUM(O29:O31)+SUM(Q29:Q31)</f>
        <v>-6000</v>
      </c>
      <c r="S31" s="103">
        <v>-5000</v>
      </c>
      <c r="T31" s="104">
        <v>5348700</v>
      </c>
      <c r="U31" s="105">
        <v>4675500</v>
      </c>
      <c r="V31" s="106">
        <v>4675500</v>
      </c>
      <c r="W31" s="107">
        <v>-6.2E-2</v>
      </c>
      <c r="X31" s="107">
        <v>-0.115</v>
      </c>
      <c r="Y31" s="108">
        <v>2.7E-2</v>
      </c>
      <c r="Z31" s="109">
        <v>4.7E-2</v>
      </c>
      <c r="AA31" s="138">
        <v>4.5000000000001705E-2</v>
      </c>
      <c r="AB31" s="111">
        <v>0.72099999999999997</v>
      </c>
      <c r="AC31" s="112">
        <v>149.63999999999999</v>
      </c>
      <c r="AD31" s="13"/>
      <c r="AE31" s="13"/>
    </row>
    <row r="32" spans="1:31" s="145" customFormat="1" ht="27" customHeight="1" x14ac:dyDescent="0.25">
      <c r="A32" s="113"/>
      <c r="B32" s="43"/>
      <c r="C32" s="68"/>
      <c r="D32" s="69"/>
      <c r="E32" s="70"/>
      <c r="F32" s="71"/>
      <c r="G32" s="71"/>
      <c r="H32" s="72"/>
      <c r="I32" s="73"/>
      <c r="J32" s="74" t="s">
        <v>90</v>
      </c>
      <c r="K32" s="75">
        <v>-29800</v>
      </c>
      <c r="L32" s="76"/>
      <c r="M32" s="77"/>
      <c r="N32" s="74"/>
      <c r="O32" s="75"/>
      <c r="P32" s="74" t="s">
        <v>71</v>
      </c>
      <c r="Q32" s="75">
        <v>1000</v>
      </c>
      <c r="R32" s="89"/>
      <c r="S32" s="150"/>
      <c r="T32" s="141"/>
      <c r="U32" s="142"/>
      <c r="V32" s="130"/>
      <c r="W32" s="114"/>
      <c r="X32" s="114"/>
      <c r="Y32" s="115"/>
      <c r="Z32" s="143"/>
      <c r="AA32" s="144"/>
      <c r="AB32" s="133"/>
      <c r="AC32" s="134">
        <v>150.36000000000001</v>
      </c>
    </row>
    <row r="33" spans="1:31" s="145" customFormat="1" ht="27" customHeight="1" x14ac:dyDescent="0.25">
      <c r="A33" s="113"/>
      <c r="B33" s="43"/>
      <c r="C33" s="68"/>
      <c r="D33" s="69"/>
      <c r="E33" s="70"/>
      <c r="F33" s="71"/>
      <c r="G33" s="71"/>
      <c r="H33" s="72"/>
      <c r="I33" s="73"/>
      <c r="J33" s="74" t="s">
        <v>70</v>
      </c>
      <c r="K33" s="75">
        <v>-100</v>
      </c>
      <c r="L33" s="76"/>
      <c r="M33" s="77"/>
      <c r="N33" s="74"/>
      <c r="O33" s="75"/>
      <c r="P33" s="74" t="s">
        <v>70</v>
      </c>
      <c r="Q33" s="75">
        <v>4000</v>
      </c>
      <c r="R33" s="89"/>
      <c r="S33" s="71"/>
      <c r="T33" s="79"/>
      <c r="U33" s="120"/>
      <c r="V33" s="80"/>
      <c r="W33" s="82"/>
      <c r="X33" s="82"/>
      <c r="Y33" s="83"/>
      <c r="Z33" s="84"/>
      <c r="AA33" s="85"/>
      <c r="AB33" s="86"/>
      <c r="AC33" s="87"/>
    </row>
    <row r="34" spans="1:31" s="145" customFormat="1" ht="27" customHeight="1" x14ac:dyDescent="0.25">
      <c r="A34" s="118">
        <v>14</v>
      </c>
      <c r="B34" s="56" t="s">
        <v>61</v>
      </c>
      <c r="C34" s="91">
        <v>-5.0000000000000001E-3</v>
      </c>
      <c r="D34" s="92">
        <v>-7.4999999999999997E-2</v>
      </c>
      <c r="E34" s="93">
        <v>1E-3</v>
      </c>
      <c r="F34" s="94">
        <v>500</v>
      </c>
      <c r="G34" s="94">
        <v>-4200</v>
      </c>
      <c r="H34" s="95">
        <f>SUM(F34:G34)</f>
        <v>-3700</v>
      </c>
      <c r="I34" s="96"/>
      <c r="J34" s="97" t="s">
        <v>67</v>
      </c>
      <c r="K34" s="98">
        <v>35800</v>
      </c>
      <c r="L34" s="119">
        <f>SUM(K32:K34)</f>
        <v>5900</v>
      </c>
      <c r="M34" s="100"/>
      <c r="N34" s="97"/>
      <c r="O34" s="98"/>
      <c r="P34" s="97" t="s">
        <v>67</v>
      </c>
      <c r="Q34" s="98">
        <v>-31900</v>
      </c>
      <c r="R34" s="102">
        <f>SUM(O32:O34)+SUM(Q32:Q34)</f>
        <v>-26900</v>
      </c>
      <c r="S34" s="103">
        <v>-24700</v>
      </c>
      <c r="T34" s="104">
        <v>5324000</v>
      </c>
      <c r="U34" s="105">
        <v>4654200</v>
      </c>
      <c r="V34" s="106">
        <v>4654200</v>
      </c>
      <c r="W34" s="107">
        <v>-6.2E-2</v>
      </c>
      <c r="X34" s="107">
        <v>-0.115</v>
      </c>
      <c r="Y34" s="108">
        <v>2.7E-2</v>
      </c>
      <c r="Z34" s="137">
        <v>4.7E-2</v>
      </c>
      <c r="AA34" s="138">
        <v>5.2499999999994884E-2</v>
      </c>
      <c r="AB34" s="111">
        <v>0.75</v>
      </c>
      <c r="AC34" s="112">
        <v>150.78</v>
      </c>
    </row>
    <row r="35" spans="1:31" s="145" customFormat="1" ht="27" customHeight="1" x14ac:dyDescent="0.25">
      <c r="A35" s="113"/>
      <c r="B35" s="43"/>
      <c r="C35" s="68"/>
      <c r="D35" s="69"/>
      <c r="E35" s="70"/>
      <c r="F35" s="71"/>
      <c r="G35" s="71"/>
      <c r="H35" s="72"/>
      <c r="I35" s="73"/>
      <c r="J35" s="74" t="s">
        <v>70</v>
      </c>
      <c r="K35" s="75">
        <v>-700</v>
      </c>
      <c r="L35" s="76"/>
      <c r="M35" s="77"/>
      <c r="N35" s="74"/>
      <c r="O35" s="75"/>
      <c r="P35" s="74"/>
      <c r="Q35" s="75"/>
      <c r="R35" s="89"/>
      <c r="S35" s="150"/>
      <c r="T35" s="141"/>
      <c r="U35" s="142"/>
      <c r="V35" s="130"/>
      <c r="W35" s="114"/>
      <c r="X35" s="114"/>
      <c r="Y35" s="115"/>
      <c r="Z35" s="143"/>
      <c r="AA35" s="144"/>
      <c r="AB35" s="133"/>
      <c r="AC35" s="134">
        <v>150.06</v>
      </c>
    </row>
    <row r="36" spans="1:31" s="145" customFormat="1" ht="27" customHeight="1" x14ac:dyDescent="0.25">
      <c r="A36" s="113"/>
      <c r="B36" s="43"/>
      <c r="C36" s="68"/>
      <c r="D36" s="69"/>
      <c r="E36" s="70"/>
      <c r="F36" s="71"/>
      <c r="G36" s="71"/>
      <c r="H36" s="72"/>
      <c r="I36" s="73"/>
      <c r="J36" s="74" t="s">
        <v>67</v>
      </c>
      <c r="K36" s="75">
        <v>31900</v>
      </c>
      <c r="L36" s="76"/>
      <c r="M36" s="77"/>
      <c r="N36" s="74"/>
      <c r="O36" s="75"/>
      <c r="P36" s="74" t="s">
        <v>90</v>
      </c>
      <c r="Q36" s="75">
        <v>24400</v>
      </c>
      <c r="R36" s="89"/>
      <c r="S36" s="71"/>
      <c r="T36" s="79"/>
      <c r="U36" s="120"/>
      <c r="V36" s="80"/>
      <c r="W36" s="82"/>
      <c r="X36" s="82"/>
      <c r="Y36" s="83"/>
      <c r="Z36" s="84"/>
      <c r="AA36" s="85"/>
      <c r="AB36" s="86"/>
      <c r="AC36" s="87"/>
    </row>
    <row r="37" spans="1:31" s="145" customFormat="1" ht="27" customHeight="1" x14ac:dyDescent="0.25">
      <c r="A37" s="118">
        <v>15</v>
      </c>
      <c r="B37" s="56" t="s">
        <v>62</v>
      </c>
      <c r="C37" s="91">
        <v>-5.0000000000000001E-3</v>
      </c>
      <c r="D37" s="92">
        <v>-7.0000000000000007E-2</v>
      </c>
      <c r="E37" s="93">
        <v>1E-3</v>
      </c>
      <c r="F37" s="94">
        <v>-100</v>
      </c>
      <c r="G37" s="94">
        <v>65900</v>
      </c>
      <c r="H37" s="95">
        <f>SUM(F37:G37)</f>
        <v>65800</v>
      </c>
      <c r="I37" s="96"/>
      <c r="J37" s="97" t="s">
        <v>91</v>
      </c>
      <c r="K37" s="98">
        <v>-300</v>
      </c>
      <c r="L37" s="119">
        <f>SUM(K35:K37)</f>
        <v>30900</v>
      </c>
      <c r="M37" s="100"/>
      <c r="N37" s="97"/>
      <c r="O37" s="98"/>
      <c r="P37" s="97" t="s">
        <v>67</v>
      </c>
      <c r="Q37" s="98">
        <v>-35200</v>
      </c>
      <c r="R37" s="102">
        <f>SUM(O35:O37)+SUM(Q35:Q37)</f>
        <v>-10800</v>
      </c>
      <c r="S37" s="103">
        <v>85900</v>
      </c>
      <c r="T37" s="104">
        <v>5409900</v>
      </c>
      <c r="U37" s="105">
        <v>4740500</v>
      </c>
      <c r="V37" s="106">
        <v>4740500</v>
      </c>
      <c r="W37" s="107">
        <v>-8.3000000000000004E-2</v>
      </c>
      <c r="X37" s="107">
        <v>-0.115</v>
      </c>
      <c r="Y37" s="108">
        <v>2.7E-2</v>
      </c>
      <c r="Z37" s="137">
        <v>0.05</v>
      </c>
      <c r="AA37" s="138">
        <v>4.9999999999997158E-2</v>
      </c>
      <c r="AB37" s="111">
        <v>0.72099999999999997</v>
      </c>
      <c r="AC37" s="112">
        <v>150.55000000000001</v>
      </c>
    </row>
    <row r="38" spans="1:31" ht="27" customHeight="1" x14ac:dyDescent="0.25">
      <c r="A38" s="113"/>
      <c r="B38" s="43"/>
      <c r="C38" s="68"/>
      <c r="D38" s="69"/>
      <c r="E38" s="70"/>
      <c r="F38" s="71"/>
      <c r="G38" s="71"/>
      <c r="H38" s="72"/>
      <c r="I38" s="73"/>
      <c r="J38" s="74" t="s">
        <v>90</v>
      </c>
      <c r="K38" s="75">
        <v>-54000</v>
      </c>
      <c r="L38" s="76"/>
      <c r="M38" s="77"/>
      <c r="N38" s="74"/>
      <c r="O38" s="75"/>
      <c r="P38" s="74"/>
      <c r="Q38" s="75"/>
      <c r="R38" s="89"/>
      <c r="S38" s="151"/>
      <c r="T38" s="152"/>
      <c r="U38" s="120"/>
      <c r="V38" s="80"/>
      <c r="W38" s="82"/>
      <c r="X38" s="82"/>
      <c r="Y38" s="83"/>
      <c r="Z38" s="84"/>
      <c r="AA38" s="85"/>
      <c r="AB38" s="86"/>
      <c r="AC38" s="87">
        <v>149.84</v>
      </c>
      <c r="AD38" s="13"/>
      <c r="AE38" s="13"/>
    </row>
    <row r="39" spans="1:31" ht="27" customHeight="1" x14ac:dyDescent="0.25">
      <c r="A39" s="113"/>
      <c r="B39" s="43"/>
      <c r="C39" s="68"/>
      <c r="D39" s="69"/>
      <c r="E39" s="70"/>
      <c r="F39" s="71"/>
      <c r="G39" s="71"/>
      <c r="H39" s="72"/>
      <c r="I39" s="73"/>
      <c r="J39" s="74" t="s">
        <v>70</v>
      </c>
      <c r="K39" s="75">
        <v>-200</v>
      </c>
      <c r="L39" s="76"/>
      <c r="M39" s="77"/>
      <c r="N39" s="74"/>
      <c r="O39" s="75"/>
      <c r="P39" s="74" t="s">
        <v>68</v>
      </c>
      <c r="Q39" s="75">
        <v>10300</v>
      </c>
      <c r="R39" s="89"/>
      <c r="S39" s="151"/>
      <c r="T39" s="152"/>
      <c r="U39" s="120"/>
      <c r="V39" s="80"/>
      <c r="W39" s="82"/>
      <c r="X39" s="82"/>
      <c r="Y39" s="83"/>
      <c r="Z39" s="84"/>
      <c r="AA39" s="85"/>
      <c r="AB39" s="86"/>
      <c r="AC39" s="87"/>
      <c r="AD39" s="13"/>
      <c r="AE39" s="13"/>
    </row>
    <row r="40" spans="1:31" ht="27" customHeight="1" x14ac:dyDescent="0.25">
      <c r="A40" s="118">
        <v>16</v>
      </c>
      <c r="B40" s="56" t="s">
        <v>63</v>
      </c>
      <c r="C40" s="91">
        <v>-6.0000000000000001E-3</v>
      </c>
      <c r="D40" s="92">
        <v>-8.6999999999999994E-2</v>
      </c>
      <c r="E40" s="93">
        <v>1E-3</v>
      </c>
      <c r="F40" s="94">
        <v>0</v>
      </c>
      <c r="G40" s="94">
        <v>4000</v>
      </c>
      <c r="H40" s="95">
        <f>SUM(F40:G40)</f>
        <v>4000</v>
      </c>
      <c r="I40" s="96"/>
      <c r="J40" s="97" t="s">
        <v>67</v>
      </c>
      <c r="K40" s="98">
        <v>35200</v>
      </c>
      <c r="L40" s="119">
        <f>SUM(K38:K40)</f>
        <v>-19000</v>
      </c>
      <c r="M40" s="100"/>
      <c r="N40" s="97"/>
      <c r="O40" s="98"/>
      <c r="P40" s="97" t="s">
        <v>67</v>
      </c>
      <c r="Q40" s="98">
        <v>-38000</v>
      </c>
      <c r="R40" s="102">
        <f>SUM(O38:O40)+SUM(Q38:Q40)</f>
        <v>-27700</v>
      </c>
      <c r="S40" s="103">
        <v>-42700</v>
      </c>
      <c r="T40" s="104">
        <v>5367200</v>
      </c>
      <c r="U40" s="105">
        <v>4697600</v>
      </c>
      <c r="V40" s="106">
        <v>4681100</v>
      </c>
      <c r="W40" s="107">
        <v>-0.08</v>
      </c>
      <c r="X40" s="107">
        <v>-0.115</v>
      </c>
      <c r="Y40" s="108">
        <v>2.7E-2</v>
      </c>
      <c r="Z40" s="109">
        <v>5.1999999999999998E-2</v>
      </c>
      <c r="AA40" s="110">
        <v>4.7499999999999432E-2</v>
      </c>
      <c r="AB40" s="111">
        <v>0.72099999999999997</v>
      </c>
      <c r="AC40" s="112">
        <v>150.35</v>
      </c>
      <c r="AD40" s="153"/>
      <c r="AE40" s="13"/>
    </row>
    <row r="41" spans="1:31" ht="27" customHeight="1" x14ac:dyDescent="0.25">
      <c r="A41" s="113"/>
      <c r="B41" s="43"/>
      <c r="C41" s="68"/>
      <c r="D41" s="69"/>
      <c r="E41" s="70"/>
      <c r="F41" s="71"/>
      <c r="G41" s="71"/>
      <c r="H41" s="72"/>
      <c r="I41" s="73"/>
      <c r="J41" s="74"/>
      <c r="K41" s="75"/>
      <c r="L41" s="76"/>
      <c r="M41" s="77"/>
      <c r="N41" s="74"/>
      <c r="O41" s="75"/>
      <c r="P41" s="74"/>
      <c r="Q41" s="75"/>
      <c r="R41" s="89"/>
      <c r="S41" s="151"/>
      <c r="T41" s="152"/>
      <c r="U41" s="120"/>
      <c r="V41" s="80"/>
      <c r="W41" s="82"/>
      <c r="X41" s="82"/>
      <c r="Y41" s="83"/>
      <c r="Z41" s="84"/>
      <c r="AA41" s="85"/>
      <c r="AB41" s="82"/>
      <c r="AC41" s="87">
        <v>149.88</v>
      </c>
      <c r="AD41" s="13"/>
      <c r="AE41" s="13"/>
    </row>
    <row r="42" spans="1:31" ht="27" customHeight="1" x14ac:dyDescent="0.25">
      <c r="A42" s="113"/>
      <c r="B42" s="43"/>
      <c r="C42" s="68"/>
      <c r="D42" s="69"/>
      <c r="E42" s="70"/>
      <c r="F42" s="71"/>
      <c r="G42" s="71"/>
      <c r="H42" s="72"/>
      <c r="I42" s="73"/>
      <c r="J42" s="74"/>
      <c r="K42" s="75"/>
      <c r="L42" s="76"/>
      <c r="M42" s="77"/>
      <c r="N42" s="74"/>
      <c r="O42" s="75"/>
      <c r="P42" s="74"/>
      <c r="Q42" s="75"/>
      <c r="R42" s="89"/>
      <c r="S42" s="151"/>
      <c r="T42" s="152"/>
      <c r="U42" s="120"/>
      <c r="V42" s="154"/>
      <c r="W42" s="82"/>
      <c r="X42" s="82"/>
      <c r="Y42" s="83"/>
      <c r="Z42" s="84"/>
      <c r="AA42" s="85"/>
      <c r="AB42" s="86"/>
      <c r="AC42" s="87"/>
      <c r="AD42" s="13"/>
      <c r="AE42" s="13"/>
    </row>
    <row r="43" spans="1:31" ht="27" customHeight="1" x14ac:dyDescent="0.25">
      <c r="A43" s="118">
        <v>19</v>
      </c>
      <c r="B43" s="56" t="s">
        <v>66</v>
      </c>
      <c r="C43" s="91">
        <v>-6.0000000000000001E-3</v>
      </c>
      <c r="D43" s="92">
        <v>-8.5000000000000006E-2</v>
      </c>
      <c r="E43" s="93">
        <v>1E-3</v>
      </c>
      <c r="F43" s="94">
        <v>400</v>
      </c>
      <c r="G43" s="94">
        <v>-5200</v>
      </c>
      <c r="H43" s="95">
        <f>SUM(F43:G43)</f>
        <v>-4800</v>
      </c>
      <c r="I43" s="96"/>
      <c r="J43" s="97" t="s">
        <v>67</v>
      </c>
      <c r="K43" s="98">
        <v>38000</v>
      </c>
      <c r="L43" s="119">
        <f>SUM(K41:K43)</f>
        <v>38000</v>
      </c>
      <c r="M43" s="100"/>
      <c r="N43" s="97"/>
      <c r="O43" s="98"/>
      <c r="P43" s="97" t="s">
        <v>67</v>
      </c>
      <c r="Q43" s="98">
        <v>-36600</v>
      </c>
      <c r="R43" s="102">
        <f>SUM(O41:O43)+SUM(Q41:Q43)</f>
        <v>-36600</v>
      </c>
      <c r="S43" s="103">
        <v>-3400</v>
      </c>
      <c r="T43" s="104">
        <v>5363800</v>
      </c>
      <c r="U43" s="105">
        <v>4688400</v>
      </c>
      <c r="V43" s="106">
        <v>4675000</v>
      </c>
      <c r="W43" s="107">
        <v>-9.0999999999999998E-2</v>
      </c>
      <c r="X43" s="107">
        <v>-0.11600000000000001</v>
      </c>
      <c r="Y43" s="108">
        <v>2.7E-2</v>
      </c>
      <c r="Z43" s="109">
        <v>4.9000000000000002E-2</v>
      </c>
      <c r="AA43" s="110">
        <v>4.7499999999999432E-2</v>
      </c>
      <c r="AB43" s="111">
        <v>0.72099999999999997</v>
      </c>
      <c r="AC43" s="112">
        <v>150.15</v>
      </c>
      <c r="AD43" s="153"/>
      <c r="AE43" s="13"/>
    </row>
    <row r="44" spans="1:31" ht="27" customHeight="1" x14ac:dyDescent="0.25">
      <c r="A44" s="113"/>
      <c r="B44" s="139"/>
      <c r="C44" s="68"/>
      <c r="D44" s="69"/>
      <c r="E44" s="70"/>
      <c r="F44" s="71"/>
      <c r="G44" s="71"/>
      <c r="H44" s="72"/>
      <c r="I44" s="73"/>
      <c r="J44" s="74" t="s">
        <v>70</v>
      </c>
      <c r="K44" s="75">
        <v>-100</v>
      </c>
      <c r="L44" s="76"/>
      <c r="M44" s="77"/>
      <c r="N44" s="74"/>
      <c r="O44" s="75"/>
      <c r="P44" s="74"/>
      <c r="Q44" s="75"/>
      <c r="R44" s="89"/>
      <c r="S44" s="151"/>
      <c r="T44" s="152"/>
      <c r="U44" s="120"/>
      <c r="V44" s="154"/>
      <c r="W44" s="82"/>
      <c r="X44" s="82"/>
      <c r="Y44" s="83"/>
      <c r="Z44" s="84"/>
      <c r="AA44" s="85"/>
      <c r="AB44" s="86"/>
      <c r="AC44" s="87">
        <v>150.13999999999999</v>
      </c>
      <c r="AD44" s="145"/>
      <c r="AE44" s="13"/>
    </row>
    <row r="45" spans="1:31" ht="27" customHeight="1" x14ac:dyDescent="0.25">
      <c r="A45" s="113"/>
      <c r="B45" s="113"/>
      <c r="C45" s="68"/>
      <c r="D45" s="69"/>
      <c r="E45" s="70"/>
      <c r="F45" s="71"/>
      <c r="G45" s="71"/>
      <c r="H45" s="72"/>
      <c r="I45" s="73"/>
      <c r="J45" s="74" t="s">
        <v>72</v>
      </c>
      <c r="K45" s="75">
        <v>-100</v>
      </c>
      <c r="L45" s="76"/>
      <c r="M45" s="77"/>
      <c r="N45" s="74"/>
      <c r="O45" s="75"/>
      <c r="P45" s="74"/>
      <c r="Q45" s="75"/>
      <c r="R45" s="89"/>
      <c r="S45" s="151"/>
      <c r="T45" s="152"/>
      <c r="U45" s="120"/>
      <c r="V45" s="154"/>
      <c r="W45" s="82"/>
      <c r="X45" s="82"/>
      <c r="Y45" s="83"/>
      <c r="Z45" s="84"/>
      <c r="AA45" s="85"/>
      <c r="AB45" s="86"/>
      <c r="AC45" s="87"/>
      <c r="AD45" s="145"/>
      <c r="AE45" s="13"/>
    </row>
    <row r="46" spans="1:31" ht="27" customHeight="1" x14ac:dyDescent="0.25">
      <c r="A46" s="118">
        <v>20</v>
      </c>
      <c r="B46" s="56" t="s">
        <v>84</v>
      </c>
      <c r="C46" s="91">
        <v>-6.0000000000000001E-3</v>
      </c>
      <c r="D46" s="92">
        <v>-8.6999999999999994E-2</v>
      </c>
      <c r="E46" s="93">
        <v>1E-3</v>
      </c>
      <c r="F46" s="94">
        <v>-500</v>
      </c>
      <c r="G46" s="94">
        <v>-4400</v>
      </c>
      <c r="H46" s="95">
        <f>SUM(F46:G46)</f>
        <v>-4900</v>
      </c>
      <c r="I46" s="96"/>
      <c r="J46" s="97" t="s">
        <v>67</v>
      </c>
      <c r="K46" s="98">
        <v>36600</v>
      </c>
      <c r="L46" s="119">
        <f>SUM(K44:K46)</f>
        <v>36400</v>
      </c>
      <c r="M46" s="100"/>
      <c r="N46" s="97"/>
      <c r="O46" s="98"/>
      <c r="P46" s="97" t="s">
        <v>67</v>
      </c>
      <c r="Q46" s="98">
        <v>-35000</v>
      </c>
      <c r="R46" s="102">
        <f>SUM(O44:O46)+SUM(Q44:Q46)</f>
        <v>-35000</v>
      </c>
      <c r="S46" s="103">
        <v>-3500</v>
      </c>
      <c r="T46" s="104">
        <v>5360300</v>
      </c>
      <c r="U46" s="105">
        <v>4685500</v>
      </c>
      <c r="V46" s="106">
        <v>4677400</v>
      </c>
      <c r="W46" s="107">
        <v>-9.9000000000000005E-2</v>
      </c>
      <c r="X46" s="107">
        <v>-0.11600000000000001</v>
      </c>
      <c r="Y46" s="108">
        <v>2.7E-2</v>
      </c>
      <c r="Z46" s="109">
        <v>4.9000000000000002E-2</v>
      </c>
      <c r="AA46" s="110">
        <v>4.7499999999999432E-2</v>
      </c>
      <c r="AB46" s="111">
        <v>0.72499999999999998</v>
      </c>
      <c r="AC46" s="112">
        <v>150.43</v>
      </c>
      <c r="AD46" s="153"/>
      <c r="AE46" s="13"/>
    </row>
    <row r="47" spans="1:31" ht="27" customHeight="1" x14ac:dyDescent="0.25">
      <c r="A47" s="113"/>
      <c r="B47" s="113"/>
      <c r="C47" s="68"/>
      <c r="D47" s="69"/>
      <c r="E47" s="70"/>
      <c r="F47" s="71"/>
      <c r="G47" s="71"/>
      <c r="H47" s="72"/>
      <c r="I47" s="73"/>
      <c r="J47" s="74" t="s">
        <v>69</v>
      </c>
      <c r="K47" s="75">
        <v>-7500</v>
      </c>
      <c r="L47" s="76"/>
      <c r="M47" s="77"/>
      <c r="N47" s="74"/>
      <c r="O47" s="75"/>
      <c r="P47" s="74" t="s">
        <v>71</v>
      </c>
      <c r="Q47" s="75">
        <v>1000</v>
      </c>
      <c r="R47" s="89"/>
      <c r="S47" s="71"/>
      <c r="T47" s="79"/>
      <c r="U47" s="120"/>
      <c r="V47" s="154"/>
      <c r="W47" s="82"/>
      <c r="X47" s="82"/>
      <c r="Y47" s="83"/>
      <c r="Z47" s="84"/>
      <c r="AA47" s="85"/>
      <c r="AB47" s="86"/>
      <c r="AC47" s="87">
        <v>149.86000000000001</v>
      </c>
      <c r="AD47" s="153"/>
      <c r="AE47" s="13"/>
    </row>
    <row r="48" spans="1:31" ht="27" customHeight="1" x14ac:dyDescent="0.25">
      <c r="A48" s="113"/>
      <c r="B48" s="113"/>
      <c r="C48" s="68"/>
      <c r="D48" s="69"/>
      <c r="E48" s="70"/>
      <c r="F48" s="71"/>
      <c r="G48" s="71"/>
      <c r="H48" s="72"/>
      <c r="I48" s="73"/>
      <c r="J48" s="74" t="s">
        <v>70</v>
      </c>
      <c r="K48" s="75">
        <v>-500</v>
      </c>
      <c r="L48" s="76"/>
      <c r="M48" s="77"/>
      <c r="N48" s="74"/>
      <c r="O48" s="75"/>
      <c r="P48" s="74" t="s">
        <v>72</v>
      </c>
      <c r="Q48" s="75">
        <v>1000</v>
      </c>
      <c r="R48" s="89"/>
      <c r="S48" s="71"/>
      <c r="T48" s="79"/>
      <c r="U48" s="120"/>
      <c r="V48" s="154"/>
      <c r="W48" s="82"/>
      <c r="X48" s="82"/>
      <c r="Y48" s="83"/>
      <c r="Z48" s="84"/>
      <c r="AA48" s="85"/>
      <c r="AB48" s="86"/>
      <c r="AC48" s="87"/>
      <c r="AD48" s="153"/>
      <c r="AE48" s="13"/>
    </row>
    <row r="49" spans="1:30" s="145" customFormat="1" ht="27" customHeight="1" x14ac:dyDescent="0.25">
      <c r="A49" s="118">
        <v>21</v>
      </c>
      <c r="B49" s="56" t="s">
        <v>61</v>
      </c>
      <c r="C49" s="91">
        <v>-6.0000000000000001E-3</v>
      </c>
      <c r="D49" s="92">
        <v>-8.5000000000000006E-2</v>
      </c>
      <c r="E49" s="93">
        <v>1E-3</v>
      </c>
      <c r="F49" s="94">
        <v>-400</v>
      </c>
      <c r="G49" s="94">
        <v>-20800</v>
      </c>
      <c r="H49" s="95">
        <f>SUM(F49:G49)</f>
        <v>-21200</v>
      </c>
      <c r="I49" s="96"/>
      <c r="J49" s="97" t="s">
        <v>67</v>
      </c>
      <c r="K49" s="98">
        <v>35000</v>
      </c>
      <c r="L49" s="119">
        <f>SUM(K47:K49)</f>
        <v>27000</v>
      </c>
      <c r="M49" s="100"/>
      <c r="N49" s="97" t="s">
        <v>69</v>
      </c>
      <c r="O49" s="98">
        <v>7100</v>
      </c>
      <c r="P49" s="97" t="s">
        <v>67</v>
      </c>
      <c r="Q49" s="98">
        <v>-33100</v>
      </c>
      <c r="R49" s="102">
        <f>SUM(O47:O49)+SUM(Q47:Q49)</f>
        <v>-24000</v>
      </c>
      <c r="S49" s="103">
        <v>-18200</v>
      </c>
      <c r="T49" s="104">
        <v>5342100</v>
      </c>
      <c r="U49" s="105">
        <v>4664000</v>
      </c>
      <c r="V49" s="106">
        <v>4659800</v>
      </c>
      <c r="W49" s="135">
        <v>-0.105</v>
      </c>
      <c r="X49" s="135">
        <v>-0.13500000000000001</v>
      </c>
      <c r="Y49" s="136">
        <v>2.7E-2</v>
      </c>
      <c r="Z49" s="109">
        <v>4.9000000000000002E-2</v>
      </c>
      <c r="AA49" s="110">
        <v>4.7499999999999432E-2</v>
      </c>
      <c r="AB49" s="111">
        <v>0.71699999999999997</v>
      </c>
      <c r="AC49" s="112">
        <v>150.15</v>
      </c>
      <c r="AD49" s="153"/>
    </row>
    <row r="50" spans="1:30" s="145" customFormat="1" ht="27" customHeight="1" x14ac:dyDescent="0.25">
      <c r="A50" s="113"/>
      <c r="B50" s="113"/>
      <c r="C50" s="68"/>
      <c r="D50" s="69"/>
      <c r="E50" s="70"/>
      <c r="F50" s="71"/>
      <c r="G50" s="71"/>
      <c r="H50" s="72"/>
      <c r="I50" s="73"/>
      <c r="J50" s="74" t="s">
        <v>70</v>
      </c>
      <c r="K50" s="75">
        <v>-700</v>
      </c>
      <c r="L50" s="76"/>
      <c r="M50" s="77"/>
      <c r="N50" s="74"/>
      <c r="O50" s="75"/>
      <c r="P50" s="74"/>
      <c r="Q50" s="75"/>
      <c r="R50" s="89"/>
      <c r="S50" s="71"/>
      <c r="T50" s="79"/>
      <c r="U50" s="120"/>
      <c r="V50" s="154"/>
      <c r="W50" s="82"/>
      <c r="X50" s="82"/>
      <c r="Y50" s="83"/>
      <c r="Z50" s="116"/>
      <c r="AA50" s="117"/>
      <c r="AB50" s="86"/>
      <c r="AC50" s="155">
        <v>150.09</v>
      </c>
      <c r="AD50" s="153"/>
    </row>
    <row r="51" spans="1:30" s="145" customFormat="1" ht="27" customHeight="1" x14ac:dyDescent="0.25">
      <c r="A51" s="113"/>
      <c r="B51" s="113"/>
      <c r="C51" s="68"/>
      <c r="D51" s="69"/>
      <c r="E51" s="70"/>
      <c r="F51" s="71"/>
      <c r="G51" s="71"/>
      <c r="H51" s="72"/>
      <c r="I51" s="73"/>
      <c r="J51" s="74" t="s">
        <v>72</v>
      </c>
      <c r="K51" s="75">
        <v>-200</v>
      </c>
      <c r="L51" s="76"/>
      <c r="M51" s="77"/>
      <c r="N51" s="74"/>
      <c r="O51" s="75"/>
      <c r="P51" s="74" t="s">
        <v>68</v>
      </c>
      <c r="Q51" s="75">
        <v>12800</v>
      </c>
      <c r="R51" s="89"/>
      <c r="S51" s="71"/>
      <c r="T51" s="79"/>
      <c r="U51" s="120"/>
      <c r="V51" s="154"/>
      <c r="W51" s="82"/>
      <c r="X51" s="82"/>
      <c r="Y51" s="83"/>
      <c r="Z51" s="116"/>
      <c r="AA51" s="117"/>
      <c r="AB51" s="86"/>
      <c r="AC51" s="155"/>
      <c r="AD51" s="153"/>
    </row>
    <row r="52" spans="1:30" s="145" customFormat="1" ht="27" customHeight="1" x14ac:dyDescent="0.25">
      <c r="A52" s="118">
        <v>22</v>
      </c>
      <c r="B52" s="56" t="s">
        <v>62</v>
      </c>
      <c r="C52" s="91">
        <v>-5.0000000000000001E-3</v>
      </c>
      <c r="D52" s="92">
        <v>-8.6999999999999994E-2</v>
      </c>
      <c r="E52" s="93">
        <v>1E-3</v>
      </c>
      <c r="F52" s="94">
        <v>-1000</v>
      </c>
      <c r="G52" s="94">
        <v>20300</v>
      </c>
      <c r="H52" s="95">
        <f>SUM(F52:G52)</f>
        <v>19300</v>
      </c>
      <c r="I52" s="96"/>
      <c r="J52" s="97" t="s">
        <v>67</v>
      </c>
      <c r="K52" s="98">
        <v>33100</v>
      </c>
      <c r="L52" s="119">
        <f>SUM(K50:K52)</f>
        <v>32200</v>
      </c>
      <c r="M52" s="100"/>
      <c r="N52" s="97"/>
      <c r="O52" s="98"/>
      <c r="P52" s="97" t="s">
        <v>67</v>
      </c>
      <c r="Q52" s="98">
        <v>-34100</v>
      </c>
      <c r="R52" s="102">
        <f>SUM(O50:O52)+SUM(Q50:Q52)</f>
        <v>-21300</v>
      </c>
      <c r="S52" s="103">
        <v>30200</v>
      </c>
      <c r="T52" s="104">
        <v>5372300</v>
      </c>
      <c r="U52" s="105">
        <v>4683900</v>
      </c>
      <c r="V52" s="106">
        <v>4681600</v>
      </c>
      <c r="W52" s="135">
        <v>-0.105</v>
      </c>
      <c r="X52" s="135">
        <v>-0.115</v>
      </c>
      <c r="Y52" s="136">
        <v>2.7E-2</v>
      </c>
      <c r="Z52" s="109">
        <v>5.2999999999999999E-2</v>
      </c>
      <c r="AA52" s="110">
        <v>5.2499999999994884E-2</v>
      </c>
      <c r="AB52" s="111">
        <v>0.71099999999999997</v>
      </c>
      <c r="AC52" s="146">
        <v>150.46</v>
      </c>
      <c r="AD52" s="153"/>
    </row>
    <row r="53" spans="1:30" s="145" customFormat="1" ht="27" customHeight="1" x14ac:dyDescent="0.25">
      <c r="A53" s="139"/>
      <c r="B53" s="139"/>
      <c r="C53" s="68"/>
      <c r="D53" s="69"/>
      <c r="E53" s="70"/>
      <c r="F53" s="71"/>
      <c r="G53" s="71"/>
      <c r="H53" s="72"/>
      <c r="I53" s="73"/>
      <c r="J53" s="74"/>
      <c r="K53" s="75"/>
      <c r="L53" s="76"/>
      <c r="M53" s="77"/>
      <c r="N53" s="74"/>
      <c r="O53" s="75"/>
      <c r="P53" s="74"/>
      <c r="Q53" s="75"/>
      <c r="R53" s="89"/>
      <c r="S53" s="150"/>
      <c r="T53" s="141"/>
      <c r="U53" s="142"/>
      <c r="V53" s="156"/>
      <c r="W53" s="114"/>
      <c r="X53" s="114"/>
      <c r="Y53" s="115"/>
      <c r="Z53" s="131"/>
      <c r="AA53" s="132"/>
      <c r="AB53" s="133"/>
      <c r="AC53" s="134">
        <v>150.30000000000001</v>
      </c>
      <c r="AD53" s="153"/>
    </row>
    <row r="54" spans="1:30" s="145" customFormat="1" ht="27" customHeight="1" x14ac:dyDescent="0.25">
      <c r="A54" s="113"/>
      <c r="B54" s="113"/>
      <c r="C54" s="68"/>
      <c r="D54" s="69"/>
      <c r="E54" s="70"/>
      <c r="F54" s="71"/>
      <c r="G54" s="71"/>
      <c r="H54" s="72"/>
      <c r="I54" s="73"/>
      <c r="J54" s="74" t="s">
        <v>70</v>
      </c>
      <c r="K54" s="75">
        <v>-300</v>
      </c>
      <c r="L54" s="76"/>
      <c r="M54" s="77"/>
      <c r="N54" s="74"/>
      <c r="O54" s="75"/>
      <c r="P54" s="74"/>
      <c r="Q54" s="75"/>
      <c r="R54" s="89"/>
      <c r="S54" s="71"/>
      <c r="T54" s="79"/>
      <c r="U54" s="120"/>
      <c r="V54" s="154"/>
      <c r="W54" s="82"/>
      <c r="X54" s="82"/>
      <c r="Y54" s="83"/>
      <c r="Z54" s="116"/>
      <c r="AA54" s="117"/>
      <c r="AB54" s="86"/>
      <c r="AC54" s="87"/>
      <c r="AD54" s="153"/>
    </row>
    <row r="55" spans="1:30" s="145" customFormat="1" ht="27" customHeight="1" x14ac:dyDescent="0.25">
      <c r="A55" s="118">
        <v>26</v>
      </c>
      <c r="B55" s="118" t="s">
        <v>66</v>
      </c>
      <c r="C55" s="91">
        <v>-6.0000000000000001E-3</v>
      </c>
      <c r="D55" s="92">
        <v>-8.6999999999999994E-2</v>
      </c>
      <c r="E55" s="93">
        <v>1E-3</v>
      </c>
      <c r="F55" s="94">
        <v>200</v>
      </c>
      <c r="G55" s="94">
        <v>-3200</v>
      </c>
      <c r="H55" s="95">
        <f>SUM(F55:G55)</f>
        <v>-3000</v>
      </c>
      <c r="I55" s="96"/>
      <c r="J55" s="97" t="s">
        <v>67</v>
      </c>
      <c r="K55" s="98">
        <v>34100</v>
      </c>
      <c r="L55" s="119">
        <f>SUM(K53:K55)</f>
        <v>33800</v>
      </c>
      <c r="M55" s="100"/>
      <c r="N55" s="97"/>
      <c r="O55" s="98"/>
      <c r="P55" s="97" t="s">
        <v>67</v>
      </c>
      <c r="Q55" s="98">
        <v>-33500</v>
      </c>
      <c r="R55" s="102">
        <f>SUM(O53:O55)+SUM(Q53:Q55)</f>
        <v>-33500</v>
      </c>
      <c r="S55" s="94">
        <v>-2700</v>
      </c>
      <c r="T55" s="104">
        <v>5369600</v>
      </c>
      <c r="U55" s="105">
        <v>4684600</v>
      </c>
      <c r="V55" s="157">
        <v>4683400</v>
      </c>
      <c r="W55" s="107">
        <v>-0.1</v>
      </c>
      <c r="X55" s="107">
        <v>-9.9000000000000005E-2</v>
      </c>
      <c r="Y55" s="108">
        <v>2.7E-2</v>
      </c>
      <c r="Z55" s="109">
        <v>5.2999999999999999E-2</v>
      </c>
      <c r="AA55" s="110">
        <v>5.2499999999994884E-2</v>
      </c>
      <c r="AB55" s="111">
        <v>0.68300000000000005</v>
      </c>
      <c r="AC55" s="112">
        <v>150.55000000000001</v>
      </c>
      <c r="AD55" s="153"/>
    </row>
    <row r="56" spans="1:30" s="145" customFormat="1" ht="27" customHeight="1" x14ac:dyDescent="0.25">
      <c r="A56" s="113"/>
      <c r="B56" s="113"/>
      <c r="C56" s="68"/>
      <c r="D56" s="69"/>
      <c r="E56" s="70"/>
      <c r="F56" s="71"/>
      <c r="G56" s="71"/>
      <c r="H56" s="72"/>
      <c r="I56" s="73"/>
      <c r="J56" s="74"/>
      <c r="K56" s="75"/>
      <c r="L56" s="76"/>
      <c r="M56" s="77"/>
      <c r="N56" s="74"/>
      <c r="O56" s="75"/>
      <c r="P56" s="74"/>
      <c r="Q56" s="75"/>
      <c r="R56" s="89"/>
      <c r="S56" s="71"/>
      <c r="T56" s="79"/>
      <c r="U56" s="120"/>
      <c r="V56" s="154"/>
      <c r="W56" s="82"/>
      <c r="X56" s="82"/>
      <c r="Y56" s="83"/>
      <c r="Z56" s="84"/>
      <c r="AA56" s="85"/>
      <c r="AB56" s="86"/>
      <c r="AC56" s="87">
        <v>150.33000000000001</v>
      </c>
      <c r="AD56" s="153"/>
    </row>
    <row r="57" spans="1:30" s="145" customFormat="1" ht="27" customHeight="1" x14ac:dyDescent="0.25">
      <c r="A57" s="113"/>
      <c r="B57" s="113"/>
      <c r="C57" s="68"/>
      <c r="D57" s="69"/>
      <c r="E57" s="70"/>
      <c r="F57" s="71"/>
      <c r="G57" s="71"/>
      <c r="H57" s="72"/>
      <c r="I57" s="73"/>
      <c r="J57" s="74"/>
      <c r="K57" s="75"/>
      <c r="L57" s="76"/>
      <c r="M57" s="77"/>
      <c r="N57" s="74"/>
      <c r="O57" s="75"/>
      <c r="P57" s="74"/>
      <c r="Q57" s="75"/>
      <c r="R57" s="89"/>
      <c r="S57" s="71"/>
      <c r="T57" s="79"/>
      <c r="U57" s="120"/>
      <c r="V57" s="154"/>
      <c r="W57" s="82"/>
      <c r="X57" s="82"/>
      <c r="Y57" s="83"/>
      <c r="Z57" s="84"/>
      <c r="AA57" s="85"/>
      <c r="AB57" s="86"/>
      <c r="AC57" s="87"/>
      <c r="AD57" s="153"/>
    </row>
    <row r="58" spans="1:30" s="145" customFormat="1" ht="27" customHeight="1" x14ac:dyDescent="0.25">
      <c r="A58" s="118">
        <v>27</v>
      </c>
      <c r="B58" s="118" t="s">
        <v>84</v>
      </c>
      <c r="C58" s="91">
        <v>-6.0000000000000001E-3</v>
      </c>
      <c r="D58" s="92">
        <v>-8.6999999999999994E-2</v>
      </c>
      <c r="E58" s="93">
        <v>1E-3</v>
      </c>
      <c r="F58" s="94">
        <v>-100</v>
      </c>
      <c r="G58" s="94">
        <v>700</v>
      </c>
      <c r="H58" s="95">
        <f t="shared" ref="H58" si="0">SUM(F58:G58)</f>
        <v>600</v>
      </c>
      <c r="I58" s="96"/>
      <c r="J58" s="97" t="s">
        <v>67</v>
      </c>
      <c r="K58" s="98">
        <v>33500</v>
      </c>
      <c r="L58" s="119">
        <f>SUM(K56:K58)</f>
        <v>33500</v>
      </c>
      <c r="M58" s="100"/>
      <c r="N58" s="97"/>
      <c r="O58" s="98"/>
      <c r="P58" s="97" t="s">
        <v>67</v>
      </c>
      <c r="Q58" s="98">
        <v>-34000</v>
      </c>
      <c r="R58" s="102">
        <f>SUM(O56:O58)+SUM(Q56:Q58)</f>
        <v>-34000</v>
      </c>
      <c r="S58" s="94">
        <v>100</v>
      </c>
      <c r="T58" s="104">
        <v>5369700</v>
      </c>
      <c r="U58" s="105">
        <v>4706200</v>
      </c>
      <c r="V58" s="157">
        <v>4704900</v>
      </c>
      <c r="W58" s="107">
        <v>-0.10299999999999999</v>
      </c>
      <c r="X58" s="107">
        <v>-0.1</v>
      </c>
      <c r="Y58" s="108">
        <v>2.7E-2</v>
      </c>
      <c r="Z58" s="137">
        <v>5.2999999999999999E-2</v>
      </c>
      <c r="AA58" s="138">
        <v>5.5000000000006821E-2</v>
      </c>
      <c r="AB58" s="111">
        <v>0.68700000000000006</v>
      </c>
      <c r="AC58" s="112">
        <v>150.69999999999999</v>
      </c>
      <c r="AD58" s="153"/>
    </row>
    <row r="59" spans="1:30" s="145" customFormat="1" ht="27" customHeight="1" x14ac:dyDescent="0.25">
      <c r="A59" s="139"/>
      <c r="B59" s="139"/>
      <c r="C59" s="68"/>
      <c r="D59" s="69"/>
      <c r="E59" s="70"/>
      <c r="F59" s="71"/>
      <c r="G59" s="71"/>
      <c r="H59" s="72"/>
      <c r="I59" s="73"/>
      <c r="J59" s="74" t="s">
        <v>70</v>
      </c>
      <c r="K59" s="75">
        <v>-300</v>
      </c>
      <c r="L59" s="76"/>
      <c r="M59" s="77"/>
      <c r="N59" s="74"/>
      <c r="O59" s="75"/>
      <c r="P59" s="74"/>
      <c r="Q59" s="75"/>
      <c r="R59" s="89"/>
      <c r="S59" s="71"/>
      <c r="T59" s="79"/>
      <c r="U59" s="120"/>
      <c r="V59" s="154"/>
      <c r="W59" s="82"/>
      <c r="X59" s="82"/>
      <c r="Y59" s="83"/>
      <c r="Z59" s="84"/>
      <c r="AA59" s="85"/>
      <c r="AB59" s="86"/>
      <c r="AC59" s="87">
        <v>150.37</v>
      </c>
      <c r="AD59" s="153"/>
    </row>
    <row r="60" spans="1:30" s="145" customFormat="1" ht="27" customHeight="1" x14ac:dyDescent="0.25">
      <c r="A60" s="113"/>
      <c r="B60" s="113"/>
      <c r="C60" s="68"/>
      <c r="D60" s="69"/>
      <c r="E60" s="70"/>
      <c r="F60" s="71"/>
      <c r="G60" s="71"/>
      <c r="H60" s="72"/>
      <c r="I60" s="73"/>
      <c r="J60" s="74" t="s">
        <v>72</v>
      </c>
      <c r="K60" s="75">
        <v>-200</v>
      </c>
      <c r="L60" s="76"/>
      <c r="M60" s="77"/>
      <c r="N60" s="74"/>
      <c r="O60" s="75"/>
      <c r="P60" s="74" t="s">
        <v>71</v>
      </c>
      <c r="Q60" s="75">
        <v>1000</v>
      </c>
      <c r="R60" s="89"/>
      <c r="S60" s="71"/>
      <c r="T60" s="79"/>
      <c r="U60" s="120"/>
      <c r="V60" s="154"/>
      <c r="W60" s="82"/>
      <c r="X60" s="82"/>
      <c r="Y60" s="83"/>
      <c r="Z60" s="84"/>
      <c r="AA60" s="85"/>
      <c r="AB60" s="86"/>
      <c r="AC60" s="87"/>
      <c r="AD60" s="153"/>
    </row>
    <row r="61" spans="1:30" s="145" customFormat="1" ht="27" customHeight="1" x14ac:dyDescent="0.25">
      <c r="A61" s="118">
        <v>28</v>
      </c>
      <c r="B61" s="118" t="s">
        <v>61</v>
      </c>
      <c r="C61" s="91">
        <v>-6.0000000000000001E-3</v>
      </c>
      <c r="D61" s="92">
        <v>-8.6999999999999994E-2</v>
      </c>
      <c r="E61" s="93">
        <v>3.0000000000000001E-3</v>
      </c>
      <c r="F61" s="94">
        <v>0</v>
      </c>
      <c r="G61" s="94">
        <v>-5400</v>
      </c>
      <c r="H61" s="95">
        <f t="shared" ref="H61" si="1">SUM(F61:G61)</f>
        <v>-5400</v>
      </c>
      <c r="I61" s="96"/>
      <c r="J61" s="97" t="s">
        <v>67</v>
      </c>
      <c r="K61" s="98">
        <v>34000</v>
      </c>
      <c r="L61" s="119">
        <f t="shared" ref="L61" si="2">SUM(K59:K61)</f>
        <v>33500</v>
      </c>
      <c r="M61" s="100"/>
      <c r="N61" s="97"/>
      <c r="O61" s="98"/>
      <c r="P61" s="97" t="s">
        <v>67</v>
      </c>
      <c r="Q61" s="98">
        <v>-34600</v>
      </c>
      <c r="R61" s="102">
        <f t="shared" ref="R61" si="3">SUM(O59:O61)+SUM(Q59:Q61)</f>
        <v>-33600</v>
      </c>
      <c r="S61" s="94">
        <v>-5500</v>
      </c>
      <c r="T61" s="104">
        <v>5364200</v>
      </c>
      <c r="U61" s="105">
        <v>4692100</v>
      </c>
      <c r="V61" s="157">
        <v>4690400</v>
      </c>
      <c r="W61" s="107">
        <v>-0.109</v>
      </c>
      <c r="X61" s="107">
        <v>-0.105</v>
      </c>
      <c r="Y61" s="108">
        <v>2.7E-2</v>
      </c>
      <c r="Z61" s="137">
        <v>5.2999999999999999E-2</v>
      </c>
      <c r="AA61" s="138">
        <v>5.5000000000006821E-2</v>
      </c>
      <c r="AB61" s="111">
        <v>0.69199999999999995</v>
      </c>
      <c r="AC61" s="112">
        <v>150.75</v>
      </c>
      <c r="AD61" s="153"/>
    </row>
    <row r="62" spans="1:30" s="145" customFormat="1" ht="27" customHeight="1" x14ac:dyDescent="0.25">
      <c r="A62" s="113"/>
      <c r="B62" s="139"/>
      <c r="C62" s="68"/>
      <c r="D62" s="69"/>
      <c r="E62" s="70"/>
      <c r="F62" s="71"/>
      <c r="G62" s="71"/>
      <c r="H62" s="72"/>
      <c r="I62" s="73"/>
      <c r="J62" s="74"/>
      <c r="K62" s="75"/>
      <c r="L62" s="76"/>
      <c r="M62" s="77"/>
      <c r="N62" s="74"/>
      <c r="O62" s="75"/>
      <c r="P62" s="74" t="s">
        <v>68</v>
      </c>
      <c r="Q62" s="75">
        <v>7500</v>
      </c>
      <c r="R62" s="89"/>
      <c r="S62" s="71"/>
      <c r="T62" s="79"/>
      <c r="U62" s="120"/>
      <c r="V62" s="154"/>
      <c r="W62" s="82"/>
      <c r="X62" s="82"/>
      <c r="Y62" s="83"/>
      <c r="Z62" s="84"/>
      <c r="AA62" s="85"/>
      <c r="AB62" s="86"/>
      <c r="AC62" s="87">
        <v>149.63</v>
      </c>
      <c r="AD62" s="153"/>
    </row>
    <row r="63" spans="1:30" s="145" customFormat="1" ht="27" customHeight="1" x14ac:dyDescent="0.25">
      <c r="A63" s="113"/>
      <c r="B63" s="113"/>
      <c r="C63" s="68"/>
      <c r="D63" s="69"/>
      <c r="E63" s="70"/>
      <c r="F63" s="71"/>
      <c r="G63" s="71"/>
      <c r="H63" s="72"/>
      <c r="I63" s="73"/>
      <c r="J63" s="74" t="s">
        <v>70</v>
      </c>
      <c r="K63" s="75">
        <v>-2700</v>
      </c>
      <c r="L63" s="76"/>
      <c r="M63" s="77"/>
      <c r="N63" s="74"/>
      <c r="O63" s="75"/>
      <c r="P63" s="74" t="s">
        <v>70</v>
      </c>
      <c r="Q63" s="75">
        <v>4000</v>
      </c>
      <c r="R63" s="89"/>
      <c r="S63" s="71"/>
      <c r="T63" s="79"/>
      <c r="U63" s="120"/>
      <c r="V63" s="154"/>
      <c r="W63" s="82"/>
      <c r="X63" s="82"/>
      <c r="Y63" s="83"/>
      <c r="Z63" s="84"/>
      <c r="AA63" s="85"/>
      <c r="AB63" s="86"/>
      <c r="AC63" s="87"/>
      <c r="AD63" s="153"/>
    </row>
    <row r="64" spans="1:30" s="145" customFormat="1" ht="27" customHeight="1" thickBot="1" x14ac:dyDescent="0.3">
      <c r="A64" s="118">
        <v>29</v>
      </c>
      <c r="B64" s="118" t="s">
        <v>62</v>
      </c>
      <c r="C64" s="91">
        <v>-5.0000000000000001E-3</v>
      </c>
      <c r="D64" s="92">
        <v>-8.6999999999999994E-2</v>
      </c>
      <c r="E64" s="93">
        <v>1E-3</v>
      </c>
      <c r="F64" s="94">
        <v>0</v>
      </c>
      <c r="G64" s="94">
        <v>14500</v>
      </c>
      <c r="H64" s="95">
        <f t="shared" ref="H64" si="4">SUM(F64:G64)</f>
        <v>14500</v>
      </c>
      <c r="I64" s="96"/>
      <c r="J64" s="97" t="s">
        <v>67</v>
      </c>
      <c r="K64" s="98">
        <v>34600</v>
      </c>
      <c r="L64" s="119">
        <f>SUM(K62:K64)</f>
        <v>31900</v>
      </c>
      <c r="M64" s="100"/>
      <c r="N64" s="97"/>
      <c r="O64" s="98"/>
      <c r="P64" s="97" t="s">
        <v>67</v>
      </c>
      <c r="Q64" s="98">
        <v>-36700</v>
      </c>
      <c r="R64" s="102">
        <f>SUM(O62:O64)+SUM(Q62:Q64)</f>
        <v>-25200</v>
      </c>
      <c r="S64" s="94">
        <v>21200</v>
      </c>
      <c r="T64" s="104">
        <v>5385400</v>
      </c>
      <c r="U64" s="105">
        <v>4697100</v>
      </c>
      <c r="V64" s="157">
        <v>4695600</v>
      </c>
      <c r="W64" s="107">
        <v>-0.106</v>
      </c>
      <c r="X64" s="107">
        <v>-0.105</v>
      </c>
      <c r="Y64" s="108">
        <v>2.7E-2</v>
      </c>
      <c r="Z64" s="137">
        <v>5.5E-2</v>
      </c>
      <c r="AA64" s="138">
        <v>5.5000000000006821E-2</v>
      </c>
      <c r="AB64" s="111">
        <v>0.70599999999999996</v>
      </c>
      <c r="AC64" s="112">
        <v>150.68</v>
      </c>
      <c r="AD64" s="153"/>
    </row>
    <row r="65" spans="1:31" ht="22.5" customHeight="1" x14ac:dyDescent="0.2">
      <c r="A65" s="158" t="s">
        <v>41</v>
      </c>
      <c r="B65" s="159"/>
      <c r="C65" s="160"/>
      <c r="D65" s="160"/>
      <c r="E65" s="161"/>
      <c r="F65" s="162"/>
      <c r="G65" s="163"/>
      <c r="H65" s="163"/>
      <c r="I65" s="164"/>
      <c r="J65" s="165" t="s">
        <v>11</v>
      </c>
      <c r="K65" s="166"/>
      <c r="L65" s="167"/>
      <c r="M65" s="168"/>
      <c r="N65" s="169" t="s">
        <v>14</v>
      </c>
      <c r="O65" s="170"/>
      <c r="P65" s="169" t="s">
        <v>14</v>
      </c>
      <c r="Q65" s="170"/>
      <c r="R65" s="171" t="s">
        <v>13</v>
      </c>
      <c r="S65" s="172"/>
      <c r="T65" s="173"/>
      <c r="U65" s="174"/>
      <c r="V65" s="167"/>
      <c r="W65" s="175"/>
      <c r="X65" s="176"/>
      <c r="Y65" s="177"/>
      <c r="Z65" s="178"/>
      <c r="AA65" s="179"/>
      <c r="AB65" s="176"/>
      <c r="AC65" s="180"/>
      <c r="AD65" s="13"/>
      <c r="AE65" s="13"/>
    </row>
    <row r="66" spans="1:31" ht="20.25" customHeight="1" thickBot="1" x14ac:dyDescent="0.25">
      <c r="A66" s="181" t="s">
        <v>42</v>
      </c>
      <c r="B66" s="182"/>
      <c r="C66" s="183">
        <f>AVERAGE(C8:C64)</f>
        <v>-6.1052631578947386E-3</v>
      </c>
      <c r="D66" s="184">
        <f>AVERAGE(D8:D64)</f>
        <v>-8.5157894736842071E-2</v>
      </c>
      <c r="E66" s="185">
        <f>AVERAGE(E8:E64)</f>
        <v>1.1052631578947372E-3</v>
      </c>
      <c r="F66" s="186">
        <v>3434</v>
      </c>
      <c r="G66" s="187">
        <v>-118303</v>
      </c>
      <c r="H66" s="187">
        <f>SUM(F66:G66)</f>
        <v>-114869</v>
      </c>
      <c r="I66" s="188"/>
      <c r="J66" s="294">
        <v>59477</v>
      </c>
      <c r="K66" s="295"/>
      <c r="L66" s="189"/>
      <c r="M66" s="190"/>
      <c r="N66" s="314">
        <v>-1330</v>
      </c>
      <c r="O66" s="315"/>
      <c r="P66" s="314">
        <v>1131</v>
      </c>
      <c r="Q66" s="315"/>
      <c r="R66" s="191">
        <f>SUM(N66:Q66)</f>
        <v>-199</v>
      </c>
      <c r="S66" s="192"/>
      <c r="T66" s="193"/>
      <c r="U66" s="194"/>
      <c r="V66" s="195"/>
      <c r="W66" s="196">
        <f t="shared" ref="W66:AB66" si="5">AVERAGE(W10:W64)</f>
        <v>-8.6210526315789474E-2</v>
      </c>
      <c r="X66" s="197">
        <f t="shared" si="5"/>
        <v>-0.12215789473684213</v>
      </c>
      <c r="Y66" s="198">
        <f t="shared" si="5"/>
        <v>2.6631578947368433E-2</v>
      </c>
      <c r="Z66" s="199">
        <f t="shared" si="5"/>
        <v>4.9526315789473696E-2</v>
      </c>
      <c r="AA66" s="200">
        <f t="shared" si="5"/>
        <v>4.855263157894809E-2</v>
      </c>
      <c r="AB66" s="197">
        <f t="shared" si="5"/>
        <v>0.70678947368421052</v>
      </c>
      <c r="AC66" s="201">
        <f>AVERAGE(AC8:AC64)</f>
        <v>149.39789473684212</v>
      </c>
      <c r="AD66" s="13"/>
      <c r="AE66" s="13"/>
    </row>
    <row r="67" spans="1:31" ht="21.75" customHeight="1" x14ac:dyDescent="0.2">
      <c r="A67" s="158" t="s">
        <v>41</v>
      </c>
      <c r="B67" s="159"/>
      <c r="C67" s="202"/>
      <c r="D67" s="203"/>
      <c r="E67" s="204"/>
      <c r="F67" s="205" t="s">
        <v>15</v>
      </c>
      <c r="G67" s="206"/>
      <c r="H67" s="207"/>
      <c r="I67" s="164"/>
      <c r="J67" s="208" t="s">
        <v>12</v>
      </c>
      <c r="K67" s="166"/>
      <c r="L67" s="167"/>
      <c r="M67" s="209"/>
      <c r="N67" s="169" t="s">
        <v>15</v>
      </c>
      <c r="O67" s="170"/>
      <c r="P67" s="169" t="s">
        <v>15</v>
      </c>
      <c r="Q67" s="170"/>
      <c r="R67" s="171" t="s">
        <v>16</v>
      </c>
      <c r="S67" s="210"/>
      <c r="T67" s="211"/>
      <c r="U67" s="174"/>
      <c r="V67" s="173"/>
      <c r="W67" s="212"/>
      <c r="X67" s="213"/>
      <c r="Y67" s="214"/>
      <c r="Z67" s="215"/>
      <c r="AA67" s="215"/>
      <c r="AB67" s="213"/>
      <c r="AC67" s="216"/>
      <c r="AD67" s="13"/>
      <c r="AE67" s="13"/>
    </row>
    <row r="68" spans="1:31" ht="21" customHeight="1" thickBot="1" x14ac:dyDescent="0.25">
      <c r="A68" s="181" t="s">
        <v>43</v>
      </c>
      <c r="B68" s="182"/>
      <c r="C68" s="217">
        <v>-6.0000000000000036E-3</v>
      </c>
      <c r="D68" s="218"/>
      <c r="E68" s="219"/>
      <c r="F68" s="220">
        <v>1212928</v>
      </c>
      <c r="G68" s="221"/>
      <c r="H68" s="222"/>
      <c r="I68" s="188"/>
      <c r="J68" s="294">
        <v>4001</v>
      </c>
      <c r="K68" s="295"/>
      <c r="L68" s="189"/>
      <c r="M68" s="190"/>
      <c r="N68" s="296">
        <v>168378</v>
      </c>
      <c r="O68" s="297"/>
      <c r="P68" s="298">
        <v>1367088</v>
      </c>
      <c r="Q68" s="299"/>
      <c r="R68" s="223">
        <f>SUM(N68:Q68)</f>
        <v>1535466</v>
      </c>
      <c r="S68" s="224"/>
      <c r="T68" s="225"/>
      <c r="U68" s="194"/>
      <c r="V68" s="226"/>
      <c r="W68" s="194"/>
      <c r="X68" s="227"/>
      <c r="Y68" s="228"/>
      <c r="Z68" s="227"/>
      <c r="AA68" s="227"/>
      <c r="AB68" s="227"/>
      <c r="AC68" s="229"/>
      <c r="AD68" s="13"/>
      <c r="AE68" s="13"/>
    </row>
    <row r="69" spans="1:31" ht="15" customHeight="1" x14ac:dyDescent="0.15">
      <c r="A69" s="230"/>
      <c r="B69" s="230"/>
      <c r="C69" s="230"/>
      <c r="D69" s="230"/>
      <c r="E69" s="230"/>
      <c r="F69" s="231" t="s">
        <v>8</v>
      </c>
      <c r="G69" s="232">
        <v>0.75</v>
      </c>
      <c r="H69" s="233" t="s">
        <v>34</v>
      </c>
      <c r="I69" s="230"/>
      <c r="J69" s="230"/>
      <c r="K69" s="234" t="s">
        <v>37</v>
      </c>
      <c r="L69" s="235">
        <v>1.4750000000000001</v>
      </c>
      <c r="M69" s="233" t="s">
        <v>33</v>
      </c>
      <c r="N69" s="236"/>
      <c r="O69" s="237"/>
      <c r="P69" s="238" t="s">
        <v>51</v>
      </c>
      <c r="Q69" s="230"/>
      <c r="R69" s="239"/>
      <c r="S69" s="239"/>
      <c r="T69" s="240"/>
      <c r="U69" s="240"/>
      <c r="V69" s="230" t="s">
        <v>77</v>
      </c>
      <c r="W69" s="230"/>
      <c r="X69" s="241"/>
      <c r="Y69" s="242"/>
      <c r="Z69" s="243" t="s">
        <v>78</v>
      </c>
      <c r="AA69" s="243"/>
      <c r="AB69" s="244"/>
      <c r="AC69" s="230"/>
      <c r="AD69" s="13"/>
      <c r="AE69" s="13"/>
    </row>
    <row r="70" spans="1:31" ht="15" customHeight="1" x14ac:dyDescent="0.15">
      <c r="A70" s="230"/>
      <c r="B70" s="230"/>
      <c r="C70" s="230"/>
      <c r="D70" s="230"/>
      <c r="E70" s="230"/>
      <c r="F70" s="230"/>
      <c r="G70" s="232">
        <v>0.5</v>
      </c>
      <c r="H70" s="233" t="s">
        <v>35</v>
      </c>
      <c r="I70" s="230"/>
      <c r="J70" s="230"/>
      <c r="K70" s="234" t="s">
        <v>38</v>
      </c>
      <c r="L70" s="245">
        <v>1.5</v>
      </c>
      <c r="M70" s="233" t="s">
        <v>92</v>
      </c>
      <c r="N70" s="230"/>
      <c r="O70" s="237"/>
      <c r="P70" s="236" t="s">
        <v>52</v>
      </c>
      <c r="Q70" s="230"/>
      <c r="R70" s="239"/>
      <c r="S70" s="239"/>
      <c r="T70" s="246"/>
      <c r="U70" s="246"/>
      <c r="V70" s="230" t="s">
        <v>58</v>
      </c>
      <c r="W70" s="233"/>
      <c r="X70" s="241"/>
      <c r="Y70" s="242"/>
      <c r="Z70" s="243"/>
      <c r="AA70" s="243"/>
      <c r="AB70" s="247"/>
      <c r="AC70" s="230"/>
      <c r="AD70" s="13"/>
      <c r="AE70" s="13"/>
    </row>
    <row r="71" spans="1:31" ht="15" customHeight="1" x14ac:dyDescent="0.15">
      <c r="A71" s="230"/>
      <c r="B71" s="230"/>
      <c r="C71" s="230"/>
      <c r="D71" s="230"/>
      <c r="E71" s="230"/>
      <c r="F71" s="230"/>
      <c r="G71" s="232">
        <v>0.3</v>
      </c>
      <c r="H71" s="233" t="s">
        <v>36</v>
      </c>
      <c r="I71" s="230"/>
      <c r="J71" s="230"/>
      <c r="K71" s="272"/>
      <c r="L71" s="273"/>
      <c r="M71" s="274"/>
      <c r="N71" s="237"/>
      <c r="O71" s="275"/>
      <c r="P71" s="230" t="s">
        <v>57</v>
      </c>
      <c r="Q71" s="230"/>
      <c r="R71" s="249"/>
      <c r="S71" s="250"/>
      <c r="T71" s="246"/>
      <c r="U71" s="246"/>
      <c r="V71" s="233" t="s">
        <v>80</v>
      </c>
      <c r="W71" s="233"/>
      <c r="X71" s="241"/>
      <c r="Y71" s="242"/>
      <c r="Z71" s="243"/>
      <c r="AA71" s="243"/>
      <c r="AB71" s="243"/>
      <c r="AC71" s="230"/>
      <c r="AD71" s="13"/>
      <c r="AE71" s="13"/>
    </row>
    <row r="72" spans="1:31" ht="15" customHeight="1" x14ac:dyDescent="0.15">
      <c r="A72" s="20"/>
      <c r="B72" s="20"/>
      <c r="C72" s="20"/>
      <c r="D72" s="20"/>
      <c r="E72" s="20"/>
      <c r="F72" s="276"/>
      <c r="G72" s="276"/>
      <c r="H72" s="276"/>
      <c r="I72" s="251"/>
      <c r="J72" s="251"/>
      <c r="K72" s="316"/>
      <c r="L72" s="316"/>
      <c r="M72" s="277"/>
      <c r="N72" s="278"/>
      <c r="O72" s="275"/>
      <c r="P72" s="230" t="s">
        <v>93</v>
      </c>
      <c r="Q72" s="254"/>
      <c r="R72" s="255"/>
      <c r="S72" s="255"/>
      <c r="T72" s="256"/>
      <c r="U72" s="257"/>
      <c r="V72" s="233" t="s">
        <v>79</v>
      </c>
      <c r="W72" s="251"/>
      <c r="X72" s="23"/>
      <c r="Y72" s="24"/>
      <c r="Z72" s="25"/>
      <c r="AA72" s="25"/>
      <c r="AB72" s="25"/>
      <c r="AC72"/>
      <c r="AD72" s="13"/>
      <c r="AE72" s="13"/>
    </row>
    <row r="73" spans="1:31" x14ac:dyDescent="0.15">
      <c r="A73" s="258"/>
      <c r="B73" s="20"/>
      <c r="C73" s="20"/>
      <c r="D73" s="20"/>
      <c r="E73" s="20"/>
      <c r="L73" s="27"/>
      <c r="M73" s="259"/>
      <c r="N73" s="253"/>
      <c r="O73" s="248"/>
      <c r="P73" s="20"/>
      <c r="Q73" s="260"/>
      <c r="R73" s="252"/>
      <c r="S73" s="253"/>
      <c r="T73" s="256"/>
      <c r="U73" s="257"/>
      <c r="X73" s="23"/>
      <c r="Y73" s="24"/>
      <c r="Z73" s="25"/>
      <c r="AA73" s="25"/>
      <c r="AB73" s="25"/>
      <c r="AC73" s="25"/>
      <c r="AD73" s="261"/>
    </row>
    <row r="74" spans="1:31" x14ac:dyDescent="0.15">
      <c r="C74" s="262"/>
      <c r="D74" s="262"/>
      <c r="K74" s="6"/>
      <c r="L74" s="27"/>
      <c r="O74" s="248"/>
      <c r="P74" s="256"/>
    </row>
    <row r="75" spans="1:31" ht="14.25" x14ac:dyDescent="0.15">
      <c r="C75" s="69"/>
      <c r="D75" s="69"/>
      <c r="E75" s="20"/>
      <c r="O75" s="248"/>
      <c r="Q75" s="265"/>
      <c r="R75" s="252"/>
      <c r="S75" s="266"/>
      <c r="T75" s="20"/>
    </row>
    <row r="76" spans="1:31" ht="14.25" x14ac:dyDescent="0.15">
      <c r="C76" s="69"/>
      <c r="D76" s="69"/>
      <c r="F76" s="20"/>
      <c r="J76" s="257"/>
      <c r="P76" s="267"/>
    </row>
    <row r="77" spans="1:31" ht="14.25" x14ac:dyDescent="0.15">
      <c r="C77" s="69"/>
      <c r="D77" s="69"/>
      <c r="F77" s="27"/>
      <c r="G77" s="260"/>
      <c r="H77" s="252"/>
      <c r="I77" s="253"/>
      <c r="J77" s="257"/>
    </row>
    <row r="78" spans="1:31" ht="14.25" x14ac:dyDescent="0.15">
      <c r="C78" s="69"/>
      <c r="D78" s="69"/>
      <c r="F78" s="20"/>
      <c r="G78" s="260"/>
      <c r="H78" s="252"/>
      <c r="I78" s="253"/>
      <c r="J78" s="256"/>
    </row>
    <row r="79" spans="1:31" ht="14.25" x14ac:dyDescent="0.15">
      <c r="C79" s="268"/>
      <c r="D79" s="268"/>
      <c r="F79" s="256"/>
      <c r="G79" s="260"/>
      <c r="H79" s="252"/>
      <c r="I79" s="253"/>
      <c r="J79" s="256"/>
    </row>
    <row r="80" spans="1:31" ht="14.25" x14ac:dyDescent="0.15">
      <c r="C80" s="269"/>
      <c r="D80" s="269"/>
      <c r="F80" s="270"/>
      <c r="G80" s="260"/>
      <c r="H80" s="252"/>
      <c r="I80" s="253"/>
      <c r="J80" s="257"/>
    </row>
    <row r="81" spans="3:4" ht="14.25" x14ac:dyDescent="0.15">
      <c r="C81" s="269"/>
      <c r="D81" s="269"/>
    </row>
    <row r="82" spans="3:4" ht="14.25" x14ac:dyDescent="0.15">
      <c r="C82" s="269"/>
      <c r="D82" s="269"/>
    </row>
    <row r="83" spans="3:4" ht="14.25" x14ac:dyDescent="0.15">
      <c r="C83" s="269"/>
      <c r="D83" s="269"/>
    </row>
    <row r="84" spans="3:4" ht="14.25" x14ac:dyDescent="0.15">
      <c r="C84" s="269"/>
      <c r="D84" s="269"/>
    </row>
    <row r="85" spans="3:4" ht="14.25" x14ac:dyDescent="0.15">
      <c r="C85" s="69"/>
      <c r="D85" s="69"/>
    </row>
    <row r="86" spans="3:4" ht="14.25" x14ac:dyDescent="0.15">
      <c r="C86" s="69"/>
      <c r="D86" s="69"/>
    </row>
    <row r="87" spans="3:4" ht="14.25" x14ac:dyDescent="0.15">
      <c r="C87" s="69"/>
      <c r="D87" s="69"/>
    </row>
    <row r="88" spans="3:4" ht="14.25" x14ac:dyDescent="0.15">
      <c r="C88" s="69"/>
      <c r="D88" s="69"/>
    </row>
    <row r="89" spans="3:4" ht="14.25" x14ac:dyDescent="0.15">
      <c r="C89" s="69"/>
      <c r="D89" s="69"/>
    </row>
    <row r="90" spans="3:4" ht="14.25" x14ac:dyDescent="0.15">
      <c r="C90" s="69"/>
      <c r="D90" s="69"/>
    </row>
    <row r="91" spans="3:4" ht="14.25" x14ac:dyDescent="0.15">
      <c r="C91" s="69"/>
      <c r="D91" s="69"/>
    </row>
    <row r="92" spans="3:4" ht="14.25" x14ac:dyDescent="0.15">
      <c r="C92" s="69"/>
      <c r="D92" s="69"/>
    </row>
    <row r="93" spans="3:4" ht="14.25" x14ac:dyDescent="0.15">
      <c r="C93" s="69"/>
      <c r="D93" s="69"/>
    </row>
    <row r="94" spans="3:4" ht="14.25" x14ac:dyDescent="0.15">
      <c r="C94" s="69"/>
      <c r="D94" s="69"/>
    </row>
    <row r="95" spans="3:4" ht="14.25" x14ac:dyDescent="0.15">
      <c r="C95" s="69"/>
      <c r="D95" s="69"/>
    </row>
    <row r="96" spans="3:4" ht="14.25" x14ac:dyDescent="0.15">
      <c r="C96" s="69"/>
      <c r="D96" s="69"/>
    </row>
    <row r="97" spans="3:4" ht="14.25" x14ac:dyDescent="0.15">
      <c r="C97" s="69"/>
      <c r="D97" s="69"/>
    </row>
    <row r="98" spans="3:4" ht="14.25" x14ac:dyDescent="0.15">
      <c r="C98" s="69"/>
      <c r="D98" s="69"/>
    </row>
    <row r="99" spans="3:4" ht="14.25" x14ac:dyDescent="0.15">
      <c r="C99" s="69"/>
      <c r="D99" s="69"/>
    </row>
    <row r="100" spans="3:4" ht="14.25" x14ac:dyDescent="0.15">
      <c r="C100" s="69"/>
      <c r="D100" s="69"/>
    </row>
    <row r="101" spans="3:4" ht="14.25" x14ac:dyDescent="0.15">
      <c r="C101" s="69"/>
      <c r="D101" s="69"/>
    </row>
    <row r="102" spans="3:4" ht="14.25" x14ac:dyDescent="0.15">
      <c r="C102" s="69"/>
      <c r="D102" s="69"/>
    </row>
    <row r="103" spans="3:4" ht="14.25" x14ac:dyDescent="0.15">
      <c r="C103" s="69"/>
      <c r="D103" s="69"/>
    </row>
    <row r="104" spans="3:4" ht="14.25" x14ac:dyDescent="0.15">
      <c r="C104" s="69"/>
      <c r="D104" s="69"/>
    </row>
    <row r="105" spans="3:4" ht="14.25" x14ac:dyDescent="0.15">
      <c r="C105" s="69"/>
      <c r="D105" s="69"/>
    </row>
    <row r="106" spans="3:4" ht="14.25" x14ac:dyDescent="0.15">
      <c r="C106" s="69"/>
      <c r="D106" s="69"/>
    </row>
    <row r="107" spans="3:4" ht="14.25" x14ac:dyDescent="0.15">
      <c r="C107" s="69"/>
      <c r="D107" s="69"/>
    </row>
    <row r="108" spans="3:4" ht="14.25" x14ac:dyDescent="0.15">
      <c r="C108" s="69"/>
      <c r="D108" s="69"/>
    </row>
    <row r="109" spans="3:4" ht="14.25" x14ac:dyDescent="0.15">
      <c r="C109" s="69"/>
      <c r="D109" s="69"/>
    </row>
    <row r="110" spans="3:4" ht="14.25" x14ac:dyDescent="0.15">
      <c r="C110" s="69"/>
      <c r="D110" s="69"/>
    </row>
    <row r="111" spans="3:4" ht="14.25" x14ac:dyDescent="0.15">
      <c r="C111" s="69"/>
      <c r="D111" s="69"/>
    </row>
    <row r="112" spans="3:4" ht="14.25" x14ac:dyDescent="0.15">
      <c r="C112" s="69"/>
      <c r="D112" s="69"/>
    </row>
    <row r="113" spans="3:4" ht="14.25" x14ac:dyDescent="0.15">
      <c r="C113" s="69"/>
      <c r="D113" s="69"/>
    </row>
    <row r="114" spans="3:4" ht="14.25" x14ac:dyDescent="0.15">
      <c r="C114" s="69"/>
      <c r="D114" s="69"/>
    </row>
    <row r="115" spans="3:4" ht="14.25" x14ac:dyDescent="0.15">
      <c r="C115" s="69"/>
      <c r="D115" s="69"/>
    </row>
    <row r="116" spans="3:4" ht="14.25" x14ac:dyDescent="0.15">
      <c r="C116" s="69"/>
      <c r="D116" s="69"/>
    </row>
    <row r="117" spans="3:4" ht="14.25" x14ac:dyDescent="0.15">
      <c r="C117" s="69"/>
      <c r="D117" s="69"/>
    </row>
    <row r="118" spans="3:4" ht="14.25" x14ac:dyDescent="0.15">
      <c r="C118" s="69"/>
      <c r="D118" s="69"/>
    </row>
    <row r="119" spans="3:4" ht="14.25" x14ac:dyDescent="0.15">
      <c r="C119" s="69"/>
      <c r="D119" s="69"/>
    </row>
    <row r="120" spans="3:4" ht="14.25" x14ac:dyDescent="0.15">
      <c r="C120" s="69"/>
      <c r="D120" s="69"/>
    </row>
    <row r="121" spans="3:4" ht="14.25" x14ac:dyDescent="0.15">
      <c r="C121" s="69"/>
      <c r="D121" s="69"/>
    </row>
    <row r="122" spans="3:4" ht="14.25" x14ac:dyDescent="0.15">
      <c r="C122" s="69"/>
      <c r="D122" s="69"/>
    </row>
    <row r="123" spans="3:4" ht="14.25" x14ac:dyDescent="0.15">
      <c r="C123" s="69"/>
      <c r="D123" s="69"/>
    </row>
    <row r="124" spans="3:4" ht="14.25" x14ac:dyDescent="0.15">
      <c r="C124" s="69"/>
      <c r="D124" s="69"/>
    </row>
    <row r="125" spans="3:4" ht="14.25" x14ac:dyDescent="0.15">
      <c r="C125" s="69"/>
      <c r="D125" s="69"/>
    </row>
    <row r="126" spans="3:4" ht="14.25" x14ac:dyDescent="0.15">
      <c r="C126" s="69"/>
      <c r="D126" s="69"/>
    </row>
    <row r="127" spans="3:4" ht="14.25" x14ac:dyDescent="0.15">
      <c r="C127" s="69"/>
      <c r="D127" s="69"/>
    </row>
    <row r="128" spans="3:4" ht="14.25" x14ac:dyDescent="0.15">
      <c r="C128" s="69"/>
      <c r="D128" s="69"/>
    </row>
    <row r="129" spans="3:4" ht="14.25" x14ac:dyDescent="0.15">
      <c r="C129" s="69"/>
      <c r="D129" s="69"/>
    </row>
    <row r="130" spans="3:4" ht="14.25" x14ac:dyDescent="0.15">
      <c r="C130" s="69"/>
      <c r="D130" s="69"/>
    </row>
    <row r="131" spans="3:4" x14ac:dyDescent="0.15">
      <c r="C131" s="271"/>
      <c r="D131" s="271"/>
    </row>
    <row r="132" spans="3:4" x14ac:dyDescent="0.15">
      <c r="C132" s="262"/>
      <c r="D132" s="262"/>
    </row>
    <row r="133" spans="3:4" x14ac:dyDescent="0.15">
      <c r="C133" s="262"/>
      <c r="D133" s="262"/>
    </row>
    <row r="134" spans="3:4" x14ac:dyDescent="0.15">
      <c r="C134" s="262"/>
      <c r="D134" s="262"/>
    </row>
    <row r="135" spans="3:4" x14ac:dyDescent="0.15">
      <c r="C135" s="262"/>
      <c r="D135" s="262"/>
    </row>
    <row r="136" spans="3:4" x14ac:dyDescent="0.15">
      <c r="C136" s="262"/>
      <c r="D136" s="262"/>
    </row>
    <row r="137" spans="3:4" x14ac:dyDescent="0.15">
      <c r="C137" s="262"/>
      <c r="D137" s="262"/>
    </row>
    <row r="138" spans="3:4" x14ac:dyDescent="0.15">
      <c r="C138" s="262"/>
      <c r="D138" s="262"/>
    </row>
    <row r="139" spans="3:4" x14ac:dyDescent="0.15">
      <c r="C139" s="262"/>
      <c r="D139" s="262"/>
    </row>
    <row r="140" spans="3:4" x14ac:dyDescent="0.15">
      <c r="C140" s="262"/>
      <c r="D140" s="262"/>
    </row>
    <row r="141" spans="3:4" x14ac:dyDescent="0.15">
      <c r="C141" s="262"/>
      <c r="D141" s="262"/>
    </row>
    <row r="142" spans="3:4" x14ac:dyDescent="0.15">
      <c r="C142" s="262"/>
      <c r="D142" s="262"/>
    </row>
    <row r="143" spans="3:4" x14ac:dyDescent="0.15">
      <c r="C143" s="262"/>
      <c r="D143" s="262"/>
    </row>
    <row r="144" spans="3:4" x14ac:dyDescent="0.15">
      <c r="C144" s="262"/>
      <c r="D144" s="262"/>
    </row>
    <row r="145" spans="3:4" x14ac:dyDescent="0.15">
      <c r="C145" s="262"/>
      <c r="D145" s="262"/>
    </row>
    <row r="146" spans="3:4" x14ac:dyDescent="0.15">
      <c r="C146" s="262"/>
      <c r="D146" s="262"/>
    </row>
    <row r="147" spans="3:4" x14ac:dyDescent="0.15">
      <c r="C147" s="262"/>
      <c r="D147" s="262"/>
    </row>
    <row r="148" spans="3:4" x14ac:dyDescent="0.15">
      <c r="C148" s="262"/>
      <c r="D148" s="262"/>
    </row>
    <row r="149" spans="3:4" x14ac:dyDescent="0.15">
      <c r="C149" s="262"/>
      <c r="D149" s="262"/>
    </row>
    <row r="150" spans="3:4" x14ac:dyDescent="0.15">
      <c r="C150" s="262"/>
      <c r="D150" s="262"/>
    </row>
    <row r="151" spans="3:4" x14ac:dyDescent="0.15">
      <c r="C151" s="262"/>
      <c r="D151" s="262"/>
    </row>
    <row r="152" spans="3:4" x14ac:dyDescent="0.15">
      <c r="C152" s="262"/>
      <c r="D152" s="262"/>
    </row>
    <row r="153" spans="3:4" x14ac:dyDescent="0.15">
      <c r="C153" s="262"/>
      <c r="D153" s="262"/>
    </row>
    <row r="154" spans="3:4" x14ac:dyDescent="0.15">
      <c r="C154" s="262"/>
      <c r="D154" s="262"/>
    </row>
    <row r="155" spans="3:4" x14ac:dyDescent="0.15">
      <c r="C155" s="262"/>
      <c r="D155" s="262"/>
    </row>
    <row r="156" spans="3:4" x14ac:dyDescent="0.15">
      <c r="C156" s="262"/>
      <c r="D156" s="262"/>
    </row>
    <row r="157" spans="3:4" x14ac:dyDescent="0.15">
      <c r="C157" s="262"/>
      <c r="D157" s="262"/>
    </row>
    <row r="158" spans="3:4" x14ac:dyDescent="0.15">
      <c r="C158" s="262"/>
      <c r="D158" s="262"/>
    </row>
    <row r="159" spans="3:4" x14ac:dyDescent="0.15">
      <c r="C159" s="262"/>
      <c r="D159" s="262"/>
    </row>
    <row r="160" spans="3:4" x14ac:dyDescent="0.15">
      <c r="C160" s="262"/>
      <c r="D160" s="262"/>
    </row>
    <row r="161" spans="3:4" x14ac:dyDescent="0.15">
      <c r="C161" s="262"/>
      <c r="D161" s="262"/>
    </row>
    <row r="162" spans="3:4" x14ac:dyDescent="0.15">
      <c r="C162" s="262"/>
      <c r="D162" s="262"/>
    </row>
    <row r="163" spans="3:4" x14ac:dyDescent="0.15">
      <c r="C163" s="262"/>
      <c r="D163" s="262"/>
    </row>
    <row r="164" spans="3:4" x14ac:dyDescent="0.15">
      <c r="C164" s="262"/>
      <c r="D164" s="262"/>
    </row>
    <row r="165" spans="3:4" x14ac:dyDescent="0.15">
      <c r="C165" s="262"/>
      <c r="D165" s="262"/>
    </row>
    <row r="166" spans="3:4" x14ac:dyDescent="0.15">
      <c r="C166" s="262"/>
      <c r="D166" s="262"/>
    </row>
    <row r="167" spans="3:4" x14ac:dyDescent="0.15">
      <c r="C167" s="262"/>
      <c r="D167" s="262"/>
    </row>
    <row r="168" spans="3:4" x14ac:dyDescent="0.15">
      <c r="C168" s="262"/>
      <c r="D168" s="262"/>
    </row>
    <row r="169" spans="3:4" x14ac:dyDescent="0.15">
      <c r="C169" s="262"/>
      <c r="D169" s="262"/>
    </row>
  </sheetData>
  <mergeCells count="12">
    <mergeCell ref="J68:K68"/>
    <mergeCell ref="N68:O68"/>
    <mergeCell ref="P68:Q68"/>
    <mergeCell ref="K72:L72"/>
    <mergeCell ref="A5:B7"/>
    <mergeCell ref="M5:R5"/>
    <mergeCell ref="S5:V5"/>
    <mergeCell ref="Z5:AA5"/>
    <mergeCell ref="Z6:AA6"/>
    <mergeCell ref="J66:K66"/>
    <mergeCell ref="N66:O66"/>
    <mergeCell ref="P66:Q66"/>
  </mergeCells>
  <phoneticPr fontId="5"/>
  <printOptions horizontalCentered="1"/>
  <pageMargins left="0.27559055118110237" right="0.15748031496062992" top="0.19685039370078741" bottom="0.19685039370078741" header="0.19685039370078741" footer="0.15748031496062992"/>
  <pageSetup paperSize="8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"/>
  <sheetViews>
    <sheetView view="pageBreakPreview" zoomScale="70" zoomScaleNormal="50" zoomScaleSheetLayoutView="7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C72" sqref="C72"/>
    </sheetView>
  </sheetViews>
  <sheetFormatPr defaultColWidth="9" defaultRowHeight="13.5" x14ac:dyDescent="0.15"/>
  <cols>
    <col min="1" max="2" width="6.125" customWidth="1"/>
    <col min="3" max="3" width="14.5" customWidth="1"/>
    <col min="4" max="4" width="11.5" customWidth="1"/>
    <col min="5" max="5" width="10.5" customWidth="1"/>
    <col min="6" max="6" width="17.5" customWidth="1"/>
    <col min="7" max="7" width="18.5" customWidth="1"/>
    <col min="8" max="8" width="18.75" customWidth="1"/>
    <col min="9" max="9" width="9.125" customWidth="1"/>
    <col min="10" max="10" width="40.625" customWidth="1"/>
    <col min="11" max="12" width="20" customWidth="1"/>
    <col min="13" max="13" width="10" style="14" customWidth="1"/>
    <col min="14" max="14" width="30.375" customWidth="1"/>
    <col min="15" max="15" width="17.125" customWidth="1"/>
    <col min="16" max="16" width="40.625" customWidth="1"/>
    <col min="17" max="18" width="20" customWidth="1"/>
    <col min="19" max="19" width="18.625" customWidth="1"/>
    <col min="20" max="21" width="18.5" customWidth="1"/>
    <col min="22" max="22" width="17.375" customWidth="1"/>
    <col min="23" max="23" width="14.75" customWidth="1"/>
    <col min="24" max="24" width="14.625" style="7" customWidth="1"/>
    <col min="25" max="25" width="18.25" style="263" bestFit="1" customWidth="1"/>
    <col min="26" max="26" width="13.625" style="9" customWidth="1"/>
    <col min="27" max="27" width="16.5" style="9" bestFit="1" customWidth="1"/>
    <col min="28" max="28" width="13.375" style="264" customWidth="1"/>
    <col min="29" max="29" width="18.25" style="264" customWidth="1"/>
    <col min="30" max="30" width="13.75" style="264" customWidth="1"/>
    <col min="31" max="31" width="11.625" customWidth="1"/>
    <col min="32" max="16384" width="9" style="13"/>
  </cols>
  <sheetData>
    <row r="1" spans="1:31" ht="28.5" x14ac:dyDescent="0.3">
      <c r="G1" s="1"/>
      <c r="I1" s="1"/>
      <c r="K1" s="2" t="s">
        <v>39</v>
      </c>
      <c r="L1" s="3"/>
      <c r="M1" s="4"/>
      <c r="P1" s="2"/>
      <c r="R1" s="5" t="s">
        <v>94</v>
      </c>
      <c r="U1" s="6"/>
      <c r="Y1" s="8"/>
      <c r="AB1" s="10"/>
      <c r="AC1" s="11">
        <v>45383</v>
      </c>
      <c r="AD1" s="12"/>
      <c r="AE1" s="12"/>
    </row>
    <row r="2" spans="1:31" ht="14.25" x14ac:dyDescent="0.15">
      <c r="N2" s="15" t="s">
        <v>17</v>
      </c>
      <c r="O2" s="15"/>
      <c r="P2" s="15"/>
      <c r="Q2" s="15"/>
      <c r="R2" s="15"/>
      <c r="S2" s="15"/>
      <c r="V2" s="16"/>
      <c r="W2" s="16"/>
      <c r="X2" s="17"/>
      <c r="Y2" s="18"/>
      <c r="AB2" s="10"/>
      <c r="AC2" s="19"/>
      <c r="AD2" s="16"/>
      <c r="AE2" s="13"/>
    </row>
    <row r="3" spans="1:31" ht="3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  <c r="O3" s="22"/>
      <c r="P3" s="22"/>
      <c r="Q3" s="22"/>
      <c r="R3" s="22"/>
      <c r="S3" s="22"/>
      <c r="T3" s="20"/>
      <c r="U3" s="20"/>
      <c r="V3" s="20"/>
      <c r="W3" s="20"/>
      <c r="X3" s="23"/>
      <c r="Y3" s="24"/>
      <c r="Z3" s="25"/>
      <c r="AA3" s="25"/>
      <c r="AB3" s="25"/>
      <c r="AC3" s="26"/>
      <c r="AD3" s="20"/>
      <c r="AE3" s="13"/>
    </row>
    <row r="4" spans="1:3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0"/>
      <c r="V4" s="27"/>
      <c r="W4" s="27"/>
      <c r="X4" s="23"/>
      <c r="Y4" s="28"/>
      <c r="Z4" s="26"/>
      <c r="AA4" s="26"/>
      <c r="AB4" s="26"/>
      <c r="AC4" s="19"/>
      <c r="AD4" s="20"/>
      <c r="AE4" s="13"/>
    </row>
    <row r="5" spans="1:31" ht="14.25" customHeight="1" thickBot="1" x14ac:dyDescent="0.2">
      <c r="A5" s="301"/>
      <c r="B5" s="302"/>
      <c r="C5" s="29" t="s">
        <v>44</v>
      </c>
      <c r="D5" s="29"/>
      <c r="E5" s="30"/>
      <c r="F5" s="29" t="s">
        <v>45</v>
      </c>
      <c r="G5" s="29"/>
      <c r="H5" s="30"/>
      <c r="I5" s="29" t="s">
        <v>46</v>
      </c>
      <c r="J5" s="29"/>
      <c r="K5" s="29"/>
      <c r="L5" s="30"/>
      <c r="M5" s="307" t="s">
        <v>47</v>
      </c>
      <c r="N5" s="308"/>
      <c r="O5" s="308"/>
      <c r="P5" s="308"/>
      <c r="Q5" s="308"/>
      <c r="R5" s="309"/>
      <c r="S5" s="307" t="s">
        <v>48</v>
      </c>
      <c r="T5" s="308"/>
      <c r="U5" s="308"/>
      <c r="V5" s="309"/>
      <c r="W5" s="31" t="s">
        <v>53</v>
      </c>
      <c r="X5" s="32" t="s">
        <v>50</v>
      </c>
      <c r="Y5" s="33" t="s">
        <v>30</v>
      </c>
      <c r="Z5" s="310" t="s">
        <v>73</v>
      </c>
      <c r="AA5" s="311"/>
      <c r="AB5" s="34" t="s">
        <v>1</v>
      </c>
      <c r="AC5" s="35" t="s">
        <v>3</v>
      </c>
      <c r="AD5" s="13"/>
      <c r="AE5" s="13"/>
    </row>
    <row r="6" spans="1:31" ht="14.25" customHeight="1" x14ac:dyDescent="0.15">
      <c r="A6" s="303"/>
      <c r="B6" s="304"/>
      <c r="C6" s="36" t="s">
        <v>10</v>
      </c>
      <c r="D6" s="37"/>
      <c r="E6" s="38"/>
      <c r="F6" s="39"/>
      <c r="G6" s="39"/>
      <c r="H6" s="40"/>
      <c r="I6" s="37" t="s">
        <v>26</v>
      </c>
      <c r="J6" s="41"/>
      <c r="K6" s="42"/>
      <c r="L6" s="40"/>
      <c r="M6" s="43" t="s">
        <v>26</v>
      </c>
      <c r="N6" s="44"/>
      <c r="O6" s="39"/>
      <c r="P6" s="45" t="s">
        <v>27</v>
      </c>
      <c r="Q6" s="46"/>
      <c r="R6" s="40"/>
      <c r="S6" s="43" t="s">
        <v>18</v>
      </c>
      <c r="T6" s="43" t="s">
        <v>18</v>
      </c>
      <c r="U6" s="43" t="s">
        <v>19</v>
      </c>
      <c r="V6" s="37" t="s">
        <v>20</v>
      </c>
      <c r="W6" s="47" t="s">
        <v>54</v>
      </c>
      <c r="X6" s="48" t="s">
        <v>29</v>
      </c>
      <c r="Y6" s="49" t="s">
        <v>31</v>
      </c>
      <c r="Z6" s="312" t="s">
        <v>83</v>
      </c>
      <c r="AA6" s="313" t="s">
        <v>74</v>
      </c>
      <c r="AB6" s="50" t="s">
        <v>2</v>
      </c>
      <c r="AC6" s="51" t="s">
        <v>6</v>
      </c>
      <c r="AD6" s="13"/>
      <c r="AE6" s="13"/>
    </row>
    <row r="7" spans="1:31" ht="14.25" customHeight="1" x14ac:dyDescent="0.15">
      <c r="A7" s="305"/>
      <c r="B7" s="306"/>
      <c r="C7" s="52" t="s">
        <v>4</v>
      </c>
      <c r="D7" s="53" t="s">
        <v>55</v>
      </c>
      <c r="E7" s="54" t="s">
        <v>7</v>
      </c>
      <c r="F7" s="55" t="s">
        <v>22</v>
      </c>
      <c r="G7" s="56" t="s">
        <v>23</v>
      </c>
      <c r="H7" s="57" t="s">
        <v>24</v>
      </c>
      <c r="I7" s="53" t="s">
        <v>25</v>
      </c>
      <c r="J7" s="58"/>
      <c r="K7" s="59"/>
      <c r="L7" s="54" t="s">
        <v>40</v>
      </c>
      <c r="M7" s="56" t="s">
        <v>25</v>
      </c>
      <c r="N7" s="58" t="s">
        <v>60</v>
      </c>
      <c r="O7" s="59"/>
      <c r="P7" s="58" t="s">
        <v>28</v>
      </c>
      <c r="Q7" s="59"/>
      <c r="R7" s="57" t="s">
        <v>5</v>
      </c>
      <c r="S7" s="55" t="s">
        <v>21</v>
      </c>
      <c r="T7" s="56" t="s">
        <v>9</v>
      </c>
      <c r="U7" s="56" t="s">
        <v>9</v>
      </c>
      <c r="V7" s="53" t="s">
        <v>32</v>
      </c>
      <c r="W7" s="60" t="s">
        <v>56</v>
      </c>
      <c r="X7" s="61" t="s">
        <v>59</v>
      </c>
      <c r="Y7" s="62" t="s">
        <v>49</v>
      </c>
      <c r="Z7" s="63" t="s">
        <v>81</v>
      </c>
      <c r="AA7" s="64" t="s">
        <v>82</v>
      </c>
      <c r="AB7" s="65" t="s">
        <v>75</v>
      </c>
      <c r="AC7" s="55" t="s">
        <v>76</v>
      </c>
      <c r="AD7" s="13"/>
      <c r="AE7" s="13"/>
    </row>
    <row r="8" spans="1:31" ht="27" customHeight="1" x14ac:dyDescent="0.25">
      <c r="A8" s="66"/>
      <c r="B8" s="67"/>
      <c r="C8" s="68"/>
      <c r="D8" s="69"/>
      <c r="E8" s="70"/>
      <c r="F8" s="71"/>
      <c r="G8" s="71"/>
      <c r="H8" s="72"/>
      <c r="I8" s="73"/>
      <c r="J8" s="74"/>
      <c r="K8" s="75"/>
      <c r="L8" s="76"/>
      <c r="M8" s="77"/>
      <c r="N8" s="74"/>
      <c r="O8" s="71"/>
      <c r="P8" s="74"/>
      <c r="Q8" s="71"/>
      <c r="R8" s="76"/>
      <c r="S8" s="78"/>
      <c r="T8" s="79"/>
      <c r="U8" s="79"/>
      <c r="V8" s="80"/>
      <c r="W8" s="81"/>
      <c r="X8" s="82"/>
      <c r="Y8" s="83"/>
      <c r="Z8" s="84"/>
      <c r="AA8" s="85"/>
      <c r="AB8" s="86"/>
      <c r="AC8" s="87">
        <v>149.94</v>
      </c>
      <c r="AD8" s="13"/>
      <c r="AE8" s="13"/>
    </row>
    <row r="9" spans="1:31" ht="27" customHeight="1" x14ac:dyDescent="0.25">
      <c r="A9" s="66"/>
      <c r="B9" s="67"/>
      <c r="C9" s="68"/>
      <c r="D9" s="69"/>
      <c r="E9" s="70"/>
      <c r="F9" s="71"/>
      <c r="G9" s="71"/>
      <c r="H9" s="72"/>
      <c r="I9" s="73"/>
      <c r="J9" s="88" t="s">
        <v>70</v>
      </c>
      <c r="K9" s="75">
        <v>-200</v>
      </c>
      <c r="L9" s="76"/>
      <c r="M9" s="77"/>
      <c r="N9" s="74"/>
      <c r="O9" s="71"/>
      <c r="P9" s="74"/>
      <c r="Q9" s="71"/>
      <c r="R9" s="89"/>
      <c r="S9" s="78"/>
      <c r="T9" s="79"/>
      <c r="U9" s="79"/>
      <c r="V9" s="80"/>
      <c r="W9" s="81"/>
      <c r="X9" s="82"/>
      <c r="Y9" s="83"/>
      <c r="Z9" s="84"/>
      <c r="AA9" s="85"/>
      <c r="AB9" s="86"/>
      <c r="AC9" s="87"/>
      <c r="AD9" s="13"/>
      <c r="AE9" s="13"/>
    </row>
    <row r="10" spans="1:31" ht="27" customHeight="1" x14ac:dyDescent="0.25">
      <c r="A10" s="90">
        <v>1</v>
      </c>
      <c r="B10" s="56" t="s">
        <v>63</v>
      </c>
      <c r="C10" s="91">
        <v>-5.0000000000000001E-3</v>
      </c>
      <c r="D10" s="92">
        <v>-8.6999999999999994E-2</v>
      </c>
      <c r="E10" s="93">
        <v>1E-3</v>
      </c>
      <c r="F10" s="94">
        <v>-100</v>
      </c>
      <c r="G10" s="94">
        <v>-37200</v>
      </c>
      <c r="H10" s="95">
        <f>SUM(F10:G10)</f>
        <v>-37300</v>
      </c>
      <c r="I10" s="96"/>
      <c r="J10" s="97" t="s">
        <v>67</v>
      </c>
      <c r="K10" s="98">
        <v>36700</v>
      </c>
      <c r="L10" s="99">
        <f>SUM(K8:K10)</f>
        <v>36500</v>
      </c>
      <c r="M10" s="100"/>
      <c r="N10" s="97"/>
      <c r="O10" s="101"/>
      <c r="P10" s="97" t="s">
        <v>67</v>
      </c>
      <c r="Q10" s="98">
        <v>-33100</v>
      </c>
      <c r="R10" s="102">
        <f>SUM(O8:O10)+SUM(Q8:Q10)</f>
        <v>-33100</v>
      </c>
      <c r="S10" s="103">
        <v>-33900</v>
      </c>
      <c r="T10" s="104">
        <v>5351500</v>
      </c>
      <c r="U10" s="105">
        <v>4700700</v>
      </c>
      <c r="V10" s="106">
        <v>4699600</v>
      </c>
      <c r="W10" s="107">
        <v>-0.1</v>
      </c>
      <c r="X10" s="107">
        <v>-0.1</v>
      </c>
      <c r="Y10" s="108">
        <v>2.9000000000000001E-2</v>
      </c>
      <c r="Z10" s="109">
        <v>0.05</v>
      </c>
      <c r="AA10" s="110">
        <v>5.2499999999994884E-2</v>
      </c>
      <c r="AB10" s="111">
        <v>0.71099999999999997</v>
      </c>
      <c r="AC10" s="112">
        <v>150.5</v>
      </c>
      <c r="AD10" s="13"/>
      <c r="AE10" s="13"/>
    </row>
    <row r="11" spans="1:31" ht="27" customHeight="1" x14ac:dyDescent="0.25">
      <c r="A11" s="113"/>
      <c r="B11" s="43"/>
      <c r="C11" s="68"/>
      <c r="D11" s="69"/>
      <c r="E11" s="70"/>
      <c r="F11" s="71"/>
      <c r="G11" s="71"/>
      <c r="H11" s="72"/>
      <c r="I11" s="73"/>
      <c r="J11" s="74"/>
      <c r="K11" s="75"/>
      <c r="L11" s="76"/>
      <c r="M11" s="77"/>
      <c r="N11" s="74"/>
      <c r="O11" s="75"/>
      <c r="P11" s="74"/>
      <c r="Q11" s="75"/>
      <c r="R11" s="89"/>
      <c r="S11" s="78"/>
      <c r="T11" s="79"/>
      <c r="U11" s="79"/>
      <c r="V11" s="80"/>
      <c r="W11" s="114"/>
      <c r="X11" s="114"/>
      <c r="Y11" s="115"/>
      <c r="Z11" s="116"/>
      <c r="AA11" s="117"/>
      <c r="AB11" s="86"/>
      <c r="AC11" s="87">
        <v>149.84</v>
      </c>
      <c r="AD11" s="13"/>
      <c r="AE11" s="13"/>
    </row>
    <row r="12" spans="1:31" ht="27" customHeight="1" x14ac:dyDescent="0.25">
      <c r="A12" s="113"/>
      <c r="B12" s="43"/>
      <c r="C12" s="68"/>
      <c r="D12" s="69"/>
      <c r="E12" s="70"/>
      <c r="F12" s="71"/>
      <c r="G12" s="71"/>
      <c r="H12" s="72"/>
      <c r="I12" s="73"/>
      <c r="J12" s="74" t="s">
        <v>67</v>
      </c>
      <c r="K12" s="75">
        <v>33100</v>
      </c>
      <c r="L12" s="76"/>
      <c r="M12" s="77"/>
      <c r="N12" s="74"/>
      <c r="O12" s="75"/>
      <c r="P12" s="74"/>
      <c r="Q12" s="75"/>
      <c r="R12" s="89"/>
      <c r="S12" s="78"/>
      <c r="T12" s="79"/>
      <c r="U12" s="79"/>
      <c r="V12" s="80"/>
      <c r="W12" s="82"/>
      <c r="X12" s="82"/>
      <c r="Y12" s="83"/>
      <c r="Z12" s="116"/>
      <c r="AA12" s="117"/>
      <c r="AB12" s="86"/>
      <c r="AC12" s="87"/>
      <c r="AD12" s="13"/>
      <c r="AE12" s="13"/>
    </row>
    <row r="13" spans="1:31" ht="27" customHeight="1" x14ac:dyDescent="0.25">
      <c r="A13" s="118">
        <v>4</v>
      </c>
      <c r="B13" s="56" t="s">
        <v>66</v>
      </c>
      <c r="C13" s="91">
        <v>-6.0000000000000001E-3</v>
      </c>
      <c r="D13" s="92">
        <v>-8.6999999999999994E-2</v>
      </c>
      <c r="E13" s="93">
        <v>1E-3</v>
      </c>
      <c r="F13" s="94">
        <v>400</v>
      </c>
      <c r="G13" s="94">
        <v>-47400</v>
      </c>
      <c r="H13" s="95">
        <f>SUM(F13:G13)</f>
        <v>-47000</v>
      </c>
      <c r="I13" s="96"/>
      <c r="J13" s="97" t="s">
        <v>95</v>
      </c>
      <c r="K13" s="98">
        <v>-1900</v>
      </c>
      <c r="L13" s="119">
        <f>SUM(K11:K13)</f>
        <v>31200</v>
      </c>
      <c r="M13" s="100"/>
      <c r="N13" s="97"/>
      <c r="O13" s="98"/>
      <c r="P13" s="97" t="s">
        <v>67</v>
      </c>
      <c r="Q13" s="98">
        <v>-31000</v>
      </c>
      <c r="R13" s="102">
        <f>SUM(O11:O13)+SUM(Q11:Q13)</f>
        <v>-31000</v>
      </c>
      <c r="S13" s="103">
        <v>-46800</v>
      </c>
      <c r="T13" s="104">
        <v>5304700</v>
      </c>
      <c r="U13" s="105">
        <v>4654100</v>
      </c>
      <c r="V13" s="106">
        <v>4653000</v>
      </c>
      <c r="W13" s="107">
        <v>-0.10199999999999999</v>
      </c>
      <c r="X13" s="107">
        <v>-9.6000000000000002E-2</v>
      </c>
      <c r="Y13" s="108">
        <v>0.03</v>
      </c>
      <c r="Z13" s="109">
        <v>5.1999999999999998E-2</v>
      </c>
      <c r="AA13" s="110">
        <v>5.2499999999994884E-2</v>
      </c>
      <c r="AB13" s="111">
        <v>0.70599999999999996</v>
      </c>
      <c r="AC13" s="112">
        <v>150.4</v>
      </c>
      <c r="AD13" s="13"/>
      <c r="AE13" s="13"/>
    </row>
    <row r="14" spans="1:31" ht="27" customHeight="1" x14ac:dyDescent="0.25">
      <c r="A14" s="113"/>
      <c r="B14" s="43"/>
      <c r="C14" s="68"/>
      <c r="D14" s="69"/>
      <c r="E14" s="70"/>
      <c r="F14" s="71"/>
      <c r="G14" s="71"/>
      <c r="H14" s="72"/>
      <c r="I14" s="73"/>
      <c r="J14" s="74"/>
      <c r="K14" s="75"/>
      <c r="L14" s="76"/>
      <c r="M14" s="77"/>
      <c r="N14" s="74"/>
      <c r="O14" s="75"/>
      <c r="P14" s="74"/>
      <c r="Q14" s="75"/>
      <c r="R14" s="89"/>
      <c r="S14" s="71"/>
      <c r="T14" s="79"/>
      <c r="U14" s="120"/>
      <c r="V14" s="80"/>
      <c r="W14" s="82"/>
      <c r="X14" s="82"/>
      <c r="Y14" s="83"/>
      <c r="Z14" s="116"/>
      <c r="AA14" s="117"/>
      <c r="AB14" s="86"/>
      <c r="AC14" s="87">
        <v>150.36000000000001</v>
      </c>
      <c r="AD14" s="13"/>
      <c r="AE14" s="13"/>
    </row>
    <row r="15" spans="1:31" ht="27" customHeight="1" x14ac:dyDescent="0.25">
      <c r="A15" s="113"/>
      <c r="B15" s="43"/>
      <c r="C15" s="68"/>
      <c r="D15" s="69"/>
      <c r="E15" s="70"/>
      <c r="F15" s="71"/>
      <c r="G15" s="71"/>
      <c r="H15" s="72"/>
      <c r="I15" s="73"/>
      <c r="J15" s="74" t="s">
        <v>70</v>
      </c>
      <c r="K15" s="75">
        <v>-400</v>
      </c>
      <c r="L15" s="76"/>
      <c r="M15" s="77"/>
      <c r="N15" s="74"/>
      <c r="O15" s="75"/>
      <c r="P15" s="74" t="s">
        <v>68</v>
      </c>
      <c r="Q15" s="75">
        <v>7400</v>
      </c>
      <c r="R15" s="89"/>
      <c r="S15" s="71"/>
      <c r="T15" s="79"/>
      <c r="U15" s="120"/>
      <c r="V15" s="80"/>
      <c r="W15" s="82"/>
      <c r="X15" s="82"/>
      <c r="Y15" s="83"/>
      <c r="Z15" s="116"/>
      <c r="AA15" s="117"/>
      <c r="AB15" s="86"/>
      <c r="AC15" s="87"/>
      <c r="AD15" s="13"/>
      <c r="AE15" s="13"/>
    </row>
    <row r="16" spans="1:31" ht="27" customHeight="1" x14ac:dyDescent="0.25">
      <c r="A16" s="118">
        <v>5</v>
      </c>
      <c r="B16" s="56" t="s">
        <v>64</v>
      </c>
      <c r="C16" s="91">
        <v>-7.0000000000000001E-3</v>
      </c>
      <c r="D16" s="92">
        <v>-8.6999999999999994E-2</v>
      </c>
      <c r="E16" s="93">
        <v>1E-3</v>
      </c>
      <c r="F16" s="94">
        <v>700</v>
      </c>
      <c r="G16" s="94">
        <v>-2000</v>
      </c>
      <c r="H16" s="95">
        <f>SUM(F16:G16)</f>
        <v>-1300</v>
      </c>
      <c r="I16" s="96"/>
      <c r="J16" s="97" t="s">
        <v>67</v>
      </c>
      <c r="K16" s="98">
        <v>31000</v>
      </c>
      <c r="L16" s="119">
        <f>SUM(K14:K16)</f>
        <v>30600</v>
      </c>
      <c r="M16" s="100"/>
      <c r="N16" s="97"/>
      <c r="O16" s="98"/>
      <c r="P16" s="97" t="s">
        <v>67</v>
      </c>
      <c r="Q16" s="98">
        <v>-29200</v>
      </c>
      <c r="R16" s="102">
        <f>SUM(O14:O16)+SUM(Q14:Q16)</f>
        <v>-21800</v>
      </c>
      <c r="S16" s="103">
        <v>7500</v>
      </c>
      <c r="T16" s="104">
        <v>5312200</v>
      </c>
      <c r="U16" s="105">
        <v>4664600</v>
      </c>
      <c r="V16" s="106">
        <v>4663600</v>
      </c>
      <c r="W16" s="107">
        <v>-0.10199999999999999</v>
      </c>
      <c r="X16" s="107">
        <v>-9.5000000000000001E-2</v>
      </c>
      <c r="Y16" s="108">
        <v>0.03</v>
      </c>
      <c r="Z16" s="109">
        <v>5.1999999999999998E-2</v>
      </c>
      <c r="AA16" s="110">
        <v>5.5000000000006821E-2</v>
      </c>
      <c r="AB16" s="111">
        <v>0.69599999999999995</v>
      </c>
      <c r="AC16" s="112">
        <v>150.55000000000001</v>
      </c>
      <c r="AD16" s="13"/>
      <c r="AE16" s="13"/>
    </row>
    <row r="17" spans="1:31" ht="27" customHeight="1" x14ac:dyDescent="0.25">
      <c r="A17" s="113"/>
      <c r="B17" s="43"/>
      <c r="C17" s="121"/>
      <c r="D17" s="122"/>
      <c r="E17" s="123"/>
      <c r="F17" s="124"/>
      <c r="G17" s="124"/>
      <c r="H17" s="125"/>
      <c r="I17" s="73"/>
      <c r="J17" s="74" t="s">
        <v>69</v>
      </c>
      <c r="K17" s="75">
        <v>-7100</v>
      </c>
      <c r="L17" s="126"/>
      <c r="M17" s="127"/>
      <c r="N17" s="74"/>
      <c r="O17" s="75"/>
      <c r="P17" s="74"/>
      <c r="Q17" s="75"/>
      <c r="R17" s="128"/>
      <c r="S17" s="124"/>
      <c r="T17" s="79"/>
      <c r="U17" s="129"/>
      <c r="V17" s="130"/>
      <c r="W17" s="114"/>
      <c r="X17" s="114"/>
      <c r="Y17" s="115"/>
      <c r="Z17" s="131"/>
      <c r="AA17" s="132"/>
      <c r="AB17" s="133"/>
      <c r="AC17" s="134">
        <v>149.33000000000001</v>
      </c>
      <c r="AD17" s="13"/>
      <c r="AE17" s="13"/>
    </row>
    <row r="18" spans="1:31" ht="27" customHeight="1" x14ac:dyDescent="0.25">
      <c r="A18" s="113"/>
      <c r="B18" s="43"/>
      <c r="C18" s="121"/>
      <c r="D18" s="122"/>
      <c r="E18" s="123"/>
      <c r="F18" s="124"/>
      <c r="G18" s="124"/>
      <c r="H18" s="125"/>
      <c r="I18" s="73"/>
      <c r="J18" s="74" t="s">
        <v>70</v>
      </c>
      <c r="K18" s="75">
        <v>-300</v>
      </c>
      <c r="L18" s="126"/>
      <c r="M18" s="127"/>
      <c r="N18" s="74"/>
      <c r="O18" s="75"/>
      <c r="P18" s="74"/>
      <c r="Q18" s="75"/>
      <c r="R18" s="128"/>
      <c r="S18" s="124"/>
      <c r="T18" s="79"/>
      <c r="U18" s="120"/>
      <c r="V18" s="80"/>
      <c r="W18" s="82"/>
      <c r="X18" s="82"/>
      <c r="Y18" s="83"/>
      <c r="Z18" s="116"/>
      <c r="AA18" s="117"/>
      <c r="AB18" s="86"/>
      <c r="AC18" s="87"/>
      <c r="AD18" s="13"/>
      <c r="AE18" s="13"/>
    </row>
    <row r="19" spans="1:31" ht="27" customHeight="1" x14ac:dyDescent="0.25">
      <c r="A19" s="113"/>
      <c r="B19" s="43"/>
      <c r="C19" s="68"/>
      <c r="D19" s="69"/>
      <c r="E19" s="70"/>
      <c r="F19" s="71"/>
      <c r="G19" s="71"/>
      <c r="H19" s="72"/>
      <c r="I19" s="73"/>
      <c r="J19" s="74" t="s">
        <v>72</v>
      </c>
      <c r="K19" s="75">
        <v>-200</v>
      </c>
      <c r="L19" s="76"/>
      <c r="M19" s="77"/>
      <c r="N19" s="74"/>
      <c r="O19" s="75"/>
      <c r="P19" s="74" t="s">
        <v>71</v>
      </c>
      <c r="Q19" s="75">
        <v>1000</v>
      </c>
      <c r="R19" s="89"/>
      <c r="S19" s="78"/>
      <c r="T19" s="79"/>
      <c r="U19" s="120"/>
      <c r="V19" s="80"/>
      <c r="W19" s="82"/>
      <c r="X19" s="82"/>
      <c r="Y19" s="83"/>
      <c r="Z19" s="84"/>
      <c r="AA19" s="85"/>
      <c r="AB19" s="86"/>
      <c r="AC19" s="87"/>
      <c r="AD19" s="13"/>
      <c r="AE19" s="13"/>
    </row>
    <row r="20" spans="1:31" ht="27" customHeight="1" x14ac:dyDescent="0.25">
      <c r="A20" s="118">
        <v>6</v>
      </c>
      <c r="B20" s="56" t="s">
        <v>61</v>
      </c>
      <c r="C20" s="91">
        <v>-8.9999999999999993E-3</v>
      </c>
      <c r="D20" s="92">
        <v>-8.6999999999999994E-2</v>
      </c>
      <c r="E20" s="93">
        <v>1E-3</v>
      </c>
      <c r="F20" s="94">
        <v>300</v>
      </c>
      <c r="G20" s="94">
        <v>-27600</v>
      </c>
      <c r="H20" s="95">
        <f>SUM(F20:G20)</f>
        <v>-27300</v>
      </c>
      <c r="I20" s="96"/>
      <c r="J20" s="97" t="s">
        <v>67</v>
      </c>
      <c r="K20" s="98">
        <v>29200</v>
      </c>
      <c r="L20" s="119">
        <f>SUM(K17:K20)</f>
        <v>21600</v>
      </c>
      <c r="M20" s="100"/>
      <c r="N20" s="97" t="s">
        <v>69</v>
      </c>
      <c r="O20" s="98">
        <v>8300</v>
      </c>
      <c r="P20" s="97" t="s">
        <v>67</v>
      </c>
      <c r="Q20" s="98">
        <v>-31900</v>
      </c>
      <c r="R20" s="102">
        <f>SUM(O17:O20)+SUM(Q17:Q20)</f>
        <v>-22600</v>
      </c>
      <c r="S20" s="103">
        <v>-28300</v>
      </c>
      <c r="T20" s="104">
        <v>5283900</v>
      </c>
      <c r="U20" s="105">
        <v>4646600</v>
      </c>
      <c r="V20" s="106">
        <v>4646200</v>
      </c>
      <c r="W20" s="135">
        <v>-0.105</v>
      </c>
      <c r="X20" s="135">
        <v>-9.5000000000000001E-2</v>
      </c>
      <c r="Y20" s="136">
        <v>0.03</v>
      </c>
      <c r="Z20" s="137">
        <v>5.5E-2</v>
      </c>
      <c r="AA20" s="138">
        <v>5.5000000000006821E-2</v>
      </c>
      <c r="AB20" s="111">
        <v>0.70599999999999996</v>
      </c>
      <c r="AC20" s="112">
        <v>150.08000000000001</v>
      </c>
      <c r="AD20" s="13"/>
      <c r="AE20" s="13"/>
    </row>
    <row r="21" spans="1:31" ht="27" customHeight="1" x14ac:dyDescent="0.25">
      <c r="A21" s="139"/>
      <c r="B21" s="43"/>
      <c r="C21" s="68"/>
      <c r="D21" s="69"/>
      <c r="E21" s="70"/>
      <c r="F21" s="71"/>
      <c r="G21" s="71"/>
      <c r="H21" s="72"/>
      <c r="I21" s="73"/>
      <c r="J21" s="74"/>
      <c r="K21" s="75"/>
      <c r="L21" s="76"/>
      <c r="M21" s="77"/>
      <c r="N21" s="74"/>
      <c r="O21" s="75"/>
      <c r="P21" s="74"/>
      <c r="Q21" s="75"/>
      <c r="R21" s="89"/>
      <c r="S21" s="140"/>
      <c r="T21" s="141"/>
      <c r="U21" s="142"/>
      <c r="V21" s="130"/>
      <c r="W21" s="114"/>
      <c r="X21" s="114"/>
      <c r="Y21" s="115"/>
      <c r="Z21" s="143"/>
      <c r="AA21" s="144"/>
      <c r="AB21" s="133"/>
      <c r="AC21" s="134">
        <v>147.94</v>
      </c>
      <c r="AD21" s="13"/>
      <c r="AE21" s="13"/>
    </row>
    <row r="22" spans="1:31" s="145" customFormat="1" ht="27" customHeight="1" x14ac:dyDescent="0.25">
      <c r="A22" s="113"/>
      <c r="B22" s="43"/>
      <c r="C22" s="68"/>
      <c r="D22" s="69"/>
      <c r="E22" s="70"/>
      <c r="F22" s="71"/>
      <c r="G22" s="71"/>
      <c r="H22" s="72"/>
      <c r="I22" s="73"/>
      <c r="J22" s="74" t="s">
        <v>70</v>
      </c>
      <c r="K22" s="75">
        <v>-200</v>
      </c>
      <c r="L22" s="76"/>
      <c r="M22" s="77"/>
      <c r="N22" s="74"/>
      <c r="O22" s="75"/>
      <c r="P22" s="74"/>
      <c r="Q22" s="75"/>
      <c r="R22" s="89"/>
      <c r="S22" s="78"/>
      <c r="T22" s="79"/>
      <c r="U22" s="120"/>
      <c r="V22" s="80"/>
      <c r="W22" s="82"/>
      <c r="X22" s="82"/>
      <c r="Y22" s="83"/>
      <c r="Z22" s="84"/>
      <c r="AA22" s="85"/>
      <c r="AB22" s="86"/>
      <c r="AC22" s="87"/>
    </row>
    <row r="23" spans="1:31" s="145" customFormat="1" ht="27" customHeight="1" x14ac:dyDescent="0.25">
      <c r="A23" s="118">
        <v>7</v>
      </c>
      <c r="B23" s="56" t="s">
        <v>62</v>
      </c>
      <c r="C23" s="91">
        <v>-1.0999999999999999E-2</v>
      </c>
      <c r="D23" s="92">
        <v>-8.6999999999999994E-2</v>
      </c>
      <c r="E23" s="93">
        <v>1E-3</v>
      </c>
      <c r="F23" s="94">
        <v>0</v>
      </c>
      <c r="G23" s="94">
        <v>11300</v>
      </c>
      <c r="H23" s="95">
        <f>SUM(F23:G23)</f>
        <v>11300</v>
      </c>
      <c r="I23" s="96"/>
      <c r="J23" s="97" t="s">
        <v>67</v>
      </c>
      <c r="K23" s="98">
        <v>31900</v>
      </c>
      <c r="L23" s="119">
        <f>SUM(K21:K23)</f>
        <v>31700</v>
      </c>
      <c r="M23" s="100"/>
      <c r="N23" s="97"/>
      <c r="O23" s="98"/>
      <c r="P23" s="97" t="s">
        <v>67</v>
      </c>
      <c r="Q23" s="98">
        <v>-29800</v>
      </c>
      <c r="R23" s="102">
        <f>SUM(O21:O23)+SUM(Q21:Q23)</f>
        <v>-29800</v>
      </c>
      <c r="S23" s="103">
        <v>13200</v>
      </c>
      <c r="T23" s="104">
        <v>5297100</v>
      </c>
      <c r="U23" s="105">
        <v>4648300</v>
      </c>
      <c r="V23" s="106">
        <v>4647900</v>
      </c>
      <c r="W23" s="107">
        <v>-0.106</v>
      </c>
      <c r="X23" s="107">
        <v>-9.5000000000000001E-2</v>
      </c>
      <c r="Y23" s="108">
        <v>0.03</v>
      </c>
      <c r="Z23" s="109">
        <v>5.8000000000000003E-2</v>
      </c>
      <c r="AA23" s="138">
        <v>6.0000000000002274E-2</v>
      </c>
      <c r="AB23" s="111">
        <v>0.72099999999999997</v>
      </c>
      <c r="AC23" s="146">
        <v>149.36000000000001</v>
      </c>
    </row>
    <row r="24" spans="1:31" ht="27" customHeight="1" x14ac:dyDescent="0.25">
      <c r="A24" s="113"/>
      <c r="B24" s="43"/>
      <c r="C24" s="68"/>
      <c r="D24" s="69"/>
      <c r="E24" s="70"/>
      <c r="F24" s="71"/>
      <c r="G24" s="71"/>
      <c r="H24" s="72"/>
      <c r="I24" s="73"/>
      <c r="J24" s="74" t="s">
        <v>70</v>
      </c>
      <c r="K24" s="75">
        <v>-500</v>
      </c>
      <c r="L24" s="76"/>
      <c r="M24" s="77"/>
      <c r="N24" s="74"/>
      <c r="O24" s="75"/>
      <c r="P24" s="74"/>
      <c r="Q24" s="75"/>
      <c r="R24" s="89"/>
      <c r="S24" s="78"/>
      <c r="T24" s="79"/>
      <c r="U24" s="120"/>
      <c r="V24" s="130"/>
      <c r="W24" s="114"/>
      <c r="X24" s="114"/>
      <c r="Y24" s="115"/>
      <c r="Z24" s="131"/>
      <c r="AA24" s="132"/>
      <c r="AB24" s="133"/>
      <c r="AC24" s="134">
        <v>147.54</v>
      </c>
      <c r="AD24" s="13"/>
      <c r="AE24" s="13"/>
    </row>
    <row r="25" spans="1:31" ht="27" customHeight="1" x14ac:dyDescent="0.25">
      <c r="A25" s="113"/>
      <c r="B25" s="43"/>
      <c r="C25" s="68"/>
      <c r="D25" s="69"/>
      <c r="E25" s="70"/>
      <c r="F25" s="71"/>
      <c r="G25" s="71"/>
      <c r="H25" s="72"/>
      <c r="I25" s="73"/>
      <c r="J25" s="74" t="s">
        <v>72</v>
      </c>
      <c r="K25" s="75">
        <v>-100</v>
      </c>
      <c r="L25" s="76"/>
      <c r="M25" s="77"/>
      <c r="N25" s="74"/>
      <c r="O25" s="75"/>
      <c r="P25" s="74"/>
      <c r="Q25" s="75"/>
      <c r="R25" s="89"/>
      <c r="S25" s="78"/>
      <c r="T25" s="79"/>
      <c r="U25" s="120"/>
      <c r="V25" s="80"/>
      <c r="W25" s="82"/>
      <c r="X25" s="82"/>
      <c r="Y25" s="83"/>
      <c r="Z25" s="116"/>
      <c r="AA25" s="117"/>
      <c r="AB25" s="86"/>
      <c r="AC25" s="87"/>
      <c r="AD25" s="13"/>
      <c r="AE25" s="13"/>
    </row>
    <row r="26" spans="1:31" ht="27" customHeight="1" x14ac:dyDescent="0.25">
      <c r="A26" s="118">
        <v>8</v>
      </c>
      <c r="B26" s="56" t="s">
        <v>63</v>
      </c>
      <c r="C26" s="91">
        <v>-0.01</v>
      </c>
      <c r="D26" s="92">
        <v>-8.6999999999999994E-2</v>
      </c>
      <c r="E26" s="93">
        <v>1E-3</v>
      </c>
      <c r="F26" s="94">
        <v>600</v>
      </c>
      <c r="G26" s="94">
        <v>4800</v>
      </c>
      <c r="H26" s="95">
        <f>SUM(F26:G26)</f>
        <v>5400</v>
      </c>
      <c r="I26" s="96"/>
      <c r="J26" s="97" t="s">
        <v>67</v>
      </c>
      <c r="K26" s="98">
        <v>29800</v>
      </c>
      <c r="L26" s="119">
        <f>SUM(K24:K26)</f>
        <v>29200</v>
      </c>
      <c r="M26" s="100"/>
      <c r="N26" s="97"/>
      <c r="O26" s="98"/>
      <c r="P26" s="97" t="s">
        <v>67</v>
      </c>
      <c r="Q26" s="98">
        <v>-29800</v>
      </c>
      <c r="R26" s="102">
        <f>SUM(O24:O26)+SUM(Q24:Q26)</f>
        <v>-29800</v>
      </c>
      <c r="S26" s="103">
        <v>4800</v>
      </c>
      <c r="T26" s="104">
        <v>5301900</v>
      </c>
      <c r="U26" s="105">
        <v>4647800</v>
      </c>
      <c r="V26" s="106">
        <v>4647300</v>
      </c>
      <c r="W26" s="107">
        <v>-0.104</v>
      </c>
      <c r="X26" s="107">
        <v>-5.8000000000000003E-2</v>
      </c>
      <c r="Y26" s="108">
        <v>0.04</v>
      </c>
      <c r="Z26" s="109">
        <v>0.06</v>
      </c>
      <c r="AA26" s="138">
        <v>6.0000000000002274E-2</v>
      </c>
      <c r="AB26" s="111">
        <v>0.72599999999999998</v>
      </c>
      <c r="AC26" s="112">
        <v>148.12</v>
      </c>
      <c r="AD26" s="13"/>
      <c r="AE26" s="13"/>
    </row>
    <row r="27" spans="1:31" ht="27" customHeight="1" x14ac:dyDescent="0.25">
      <c r="A27" s="113"/>
      <c r="B27" s="43"/>
      <c r="C27" s="68"/>
      <c r="D27" s="69"/>
      <c r="E27" s="70"/>
      <c r="F27" s="71"/>
      <c r="G27" s="71"/>
      <c r="H27" s="72"/>
      <c r="I27" s="73"/>
      <c r="J27" s="74"/>
      <c r="K27" s="75"/>
      <c r="L27" s="76"/>
      <c r="M27" s="77"/>
      <c r="N27" s="74"/>
      <c r="O27" s="75"/>
      <c r="P27" s="74"/>
      <c r="Q27" s="75"/>
      <c r="R27" s="89"/>
      <c r="S27" s="147"/>
      <c r="T27" s="148"/>
      <c r="U27" s="129"/>
      <c r="V27" s="130"/>
      <c r="W27" s="114"/>
      <c r="X27" s="114"/>
      <c r="Y27" s="115"/>
      <c r="Z27" s="116"/>
      <c r="AA27" s="117"/>
      <c r="AB27" s="86"/>
      <c r="AC27" s="134">
        <v>146.54</v>
      </c>
      <c r="AD27" s="13"/>
      <c r="AE27" s="13"/>
    </row>
    <row r="28" spans="1:31" s="145" customFormat="1" ht="27" customHeight="1" x14ac:dyDescent="0.25">
      <c r="A28" s="113"/>
      <c r="B28" s="43"/>
      <c r="C28" s="68"/>
      <c r="D28" s="69"/>
      <c r="E28" s="70"/>
      <c r="F28" s="71"/>
      <c r="G28" s="71"/>
      <c r="H28" s="72"/>
      <c r="I28" s="73"/>
      <c r="J28" s="74" t="s">
        <v>70</v>
      </c>
      <c r="K28" s="75">
        <v>-100</v>
      </c>
      <c r="L28" s="76"/>
      <c r="M28" s="77"/>
      <c r="N28" s="74"/>
      <c r="O28" s="75"/>
      <c r="P28" s="74" t="s">
        <v>68</v>
      </c>
      <c r="Q28" s="75">
        <v>13000</v>
      </c>
      <c r="R28" s="89"/>
      <c r="S28" s="78"/>
      <c r="T28" s="148"/>
      <c r="U28" s="149"/>
      <c r="V28" s="80"/>
      <c r="W28" s="82"/>
      <c r="X28" s="82"/>
      <c r="Y28" s="83"/>
      <c r="Z28" s="116"/>
      <c r="AA28" s="117"/>
      <c r="AB28" s="86"/>
      <c r="AC28" s="87"/>
    </row>
    <row r="29" spans="1:31" s="145" customFormat="1" ht="27" customHeight="1" x14ac:dyDescent="0.25">
      <c r="A29" s="118">
        <v>11</v>
      </c>
      <c r="B29" s="56" t="s">
        <v>66</v>
      </c>
      <c r="C29" s="91">
        <v>-0.01</v>
      </c>
      <c r="D29" s="92">
        <v>-8.6999999999999994E-2</v>
      </c>
      <c r="E29" s="93">
        <v>1E-3</v>
      </c>
      <c r="F29" s="94">
        <v>500</v>
      </c>
      <c r="G29" s="94">
        <v>-300</v>
      </c>
      <c r="H29" s="95">
        <f>SUM(F29:G29)</f>
        <v>200</v>
      </c>
      <c r="I29" s="96"/>
      <c r="J29" s="97" t="s">
        <v>67</v>
      </c>
      <c r="K29" s="98">
        <v>29800</v>
      </c>
      <c r="L29" s="119">
        <f>SUM(K27:K29)</f>
        <v>29700</v>
      </c>
      <c r="M29" s="100"/>
      <c r="N29" s="97"/>
      <c r="O29" s="98"/>
      <c r="P29" s="97" t="s">
        <v>67</v>
      </c>
      <c r="Q29" s="98">
        <v>-34000</v>
      </c>
      <c r="R29" s="102">
        <f>SUM(O27:O29)+SUM(Q27:Q29)</f>
        <v>-21000</v>
      </c>
      <c r="S29" s="103">
        <v>8900</v>
      </c>
      <c r="T29" s="104">
        <v>5310800</v>
      </c>
      <c r="U29" s="105">
        <v>4651400</v>
      </c>
      <c r="V29" s="106">
        <v>4651300</v>
      </c>
      <c r="W29" s="107">
        <v>-0.106</v>
      </c>
      <c r="X29" s="107">
        <v>-5.8000000000000003E-2</v>
      </c>
      <c r="Y29" s="108">
        <v>5.8999999999999997E-2</v>
      </c>
      <c r="Z29" s="109">
        <v>6.2E-2</v>
      </c>
      <c r="AA29" s="138">
        <v>6.4999999999997726E-2</v>
      </c>
      <c r="AB29" s="111">
        <v>0.755</v>
      </c>
      <c r="AC29" s="112">
        <v>147.13</v>
      </c>
    </row>
    <row r="30" spans="1:31" s="145" customFormat="1" ht="27" customHeight="1" x14ac:dyDescent="0.25">
      <c r="A30" s="113"/>
      <c r="B30" s="43"/>
      <c r="C30" s="68"/>
      <c r="D30" s="69"/>
      <c r="E30" s="70"/>
      <c r="F30" s="71"/>
      <c r="G30" s="71"/>
      <c r="H30" s="72"/>
      <c r="I30" s="73"/>
      <c r="J30" s="74"/>
      <c r="K30" s="75"/>
      <c r="L30" s="76"/>
      <c r="M30" s="77"/>
      <c r="N30" s="74"/>
      <c r="O30" s="75"/>
      <c r="P30" s="74"/>
      <c r="Q30" s="75"/>
      <c r="R30" s="89"/>
      <c r="S30" s="71"/>
      <c r="T30" s="79"/>
      <c r="U30" s="129"/>
      <c r="V30" s="130"/>
      <c r="W30" s="114"/>
      <c r="X30" s="114"/>
      <c r="Y30" s="115"/>
      <c r="Z30" s="131"/>
      <c r="AA30" s="132"/>
      <c r="AB30" s="133"/>
      <c r="AC30" s="134">
        <v>146.63</v>
      </c>
    </row>
    <row r="31" spans="1:31" ht="27" customHeight="1" x14ac:dyDescent="0.25">
      <c r="A31" s="113"/>
      <c r="B31" s="43"/>
      <c r="C31" s="68"/>
      <c r="D31" s="69"/>
      <c r="E31" s="70"/>
      <c r="F31" s="71"/>
      <c r="G31" s="71"/>
      <c r="H31" s="72"/>
      <c r="I31" s="73"/>
      <c r="J31" s="74"/>
      <c r="K31" s="75"/>
      <c r="L31" s="76"/>
      <c r="M31" s="77"/>
      <c r="N31" s="74"/>
      <c r="O31" s="75"/>
      <c r="P31" s="74" t="s">
        <v>70</v>
      </c>
      <c r="Q31" s="75">
        <v>4000</v>
      </c>
      <c r="R31" s="89"/>
      <c r="S31" s="71"/>
      <c r="T31" s="79"/>
      <c r="U31" s="120"/>
      <c r="V31" s="80"/>
      <c r="W31" s="82"/>
      <c r="X31" s="82"/>
      <c r="Y31" s="83"/>
      <c r="Z31" s="116"/>
      <c r="AA31" s="117"/>
      <c r="AB31" s="86"/>
      <c r="AC31" s="87"/>
      <c r="AD31" s="13"/>
      <c r="AE31" s="13"/>
    </row>
    <row r="32" spans="1:31" ht="27" customHeight="1" x14ac:dyDescent="0.25">
      <c r="A32" s="118">
        <v>12</v>
      </c>
      <c r="B32" s="56" t="s">
        <v>84</v>
      </c>
      <c r="C32" s="91">
        <v>-1.0999999999999999E-2</v>
      </c>
      <c r="D32" s="92">
        <v>-8.6999999999999994E-2</v>
      </c>
      <c r="E32" s="93">
        <v>1E-3</v>
      </c>
      <c r="F32" s="94">
        <v>100</v>
      </c>
      <c r="G32" s="94">
        <v>2500</v>
      </c>
      <c r="H32" s="95">
        <f>SUM(F32:G32)</f>
        <v>2600</v>
      </c>
      <c r="I32" s="96"/>
      <c r="J32" s="97" t="s">
        <v>67</v>
      </c>
      <c r="K32" s="98">
        <v>34000</v>
      </c>
      <c r="L32" s="119">
        <f>SUM(K30:K32)</f>
        <v>34000</v>
      </c>
      <c r="M32" s="100"/>
      <c r="N32" s="97"/>
      <c r="O32" s="98"/>
      <c r="P32" s="97" t="s">
        <v>67</v>
      </c>
      <c r="Q32" s="98">
        <v>-33800</v>
      </c>
      <c r="R32" s="102">
        <f>SUM(O30:O32)+SUM(Q30:Q32)</f>
        <v>-29800</v>
      </c>
      <c r="S32" s="103">
        <v>6800</v>
      </c>
      <c r="T32" s="104">
        <v>5317600</v>
      </c>
      <c r="U32" s="105">
        <v>4647000</v>
      </c>
      <c r="V32" s="106">
        <v>4646900</v>
      </c>
      <c r="W32" s="107">
        <v>-0.115</v>
      </c>
      <c r="X32" s="107">
        <v>-5.2999999999999999E-2</v>
      </c>
      <c r="Y32" s="108">
        <v>5.8999999999999997E-2</v>
      </c>
      <c r="Z32" s="109">
        <v>6.0999999999999999E-2</v>
      </c>
      <c r="AA32" s="138">
        <v>6.0000000000002274E-2</v>
      </c>
      <c r="AB32" s="111">
        <v>0.76</v>
      </c>
      <c r="AC32" s="112">
        <v>147.59</v>
      </c>
      <c r="AD32" s="13"/>
      <c r="AE32" s="13"/>
    </row>
    <row r="33" spans="1:31" s="145" customFormat="1" ht="27" customHeight="1" x14ac:dyDescent="0.25">
      <c r="A33" s="113"/>
      <c r="B33" s="43"/>
      <c r="C33" s="68"/>
      <c r="D33" s="69"/>
      <c r="E33" s="70"/>
      <c r="F33" s="71"/>
      <c r="G33" s="71"/>
      <c r="H33" s="72"/>
      <c r="I33" s="73"/>
      <c r="J33" s="74"/>
      <c r="K33" s="75"/>
      <c r="L33" s="76"/>
      <c r="M33" s="77"/>
      <c r="N33" s="74"/>
      <c r="O33" s="75"/>
      <c r="P33" s="74"/>
      <c r="Q33" s="75"/>
      <c r="R33" s="89"/>
      <c r="S33" s="150"/>
      <c r="T33" s="141"/>
      <c r="U33" s="142"/>
      <c r="V33" s="130"/>
      <c r="W33" s="114"/>
      <c r="X33" s="114"/>
      <c r="Y33" s="115"/>
      <c r="Z33" s="143"/>
      <c r="AA33" s="144"/>
      <c r="AB33" s="133"/>
      <c r="AC33" s="134">
        <v>147.25</v>
      </c>
    </row>
    <row r="34" spans="1:31" s="145" customFormat="1" ht="27" customHeight="1" x14ac:dyDescent="0.25">
      <c r="A34" s="113"/>
      <c r="B34" s="43"/>
      <c r="C34" s="68"/>
      <c r="D34" s="69"/>
      <c r="E34" s="70"/>
      <c r="F34" s="71"/>
      <c r="G34" s="71"/>
      <c r="H34" s="72"/>
      <c r="I34" s="73"/>
      <c r="J34" s="74" t="s">
        <v>72</v>
      </c>
      <c r="K34" s="75">
        <v>-100</v>
      </c>
      <c r="L34" s="76"/>
      <c r="M34" s="77"/>
      <c r="N34" s="74"/>
      <c r="O34" s="75"/>
      <c r="P34" s="74" t="s">
        <v>71</v>
      </c>
      <c r="Q34" s="75">
        <v>1000</v>
      </c>
      <c r="R34" s="89"/>
      <c r="S34" s="71"/>
      <c r="T34" s="79"/>
      <c r="U34" s="120"/>
      <c r="V34" s="80"/>
      <c r="W34" s="82"/>
      <c r="X34" s="82"/>
      <c r="Y34" s="83"/>
      <c r="Z34" s="84"/>
      <c r="AA34" s="85"/>
      <c r="AB34" s="86"/>
      <c r="AC34" s="87"/>
    </row>
    <row r="35" spans="1:31" s="145" customFormat="1" ht="27" customHeight="1" x14ac:dyDescent="0.25">
      <c r="A35" s="118">
        <v>13</v>
      </c>
      <c r="B35" s="56" t="s">
        <v>61</v>
      </c>
      <c r="C35" s="91">
        <v>-1.0999999999999999E-2</v>
      </c>
      <c r="D35" s="92">
        <v>-8.6999999999999994E-2</v>
      </c>
      <c r="E35" s="93">
        <v>1E-3</v>
      </c>
      <c r="F35" s="94">
        <v>600</v>
      </c>
      <c r="G35" s="94">
        <v>-23700</v>
      </c>
      <c r="H35" s="95">
        <f>SUM(F35:G35)</f>
        <v>-23100</v>
      </c>
      <c r="I35" s="96"/>
      <c r="J35" s="97" t="s">
        <v>67</v>
      </c>
      <c r="K35" s="98">
        <v>33800</v>
      </c>
      <c r="L35" s="119">
        <f>SUM(K33:K35)</f>
        <v>33700</v>
      </c>
      <c r="M35" s="100"/>
      <c r="N35" s="97"/>
      <c r="O35" s="98"/>
      <c r="P35" s="97" t="s">
        <v>67</v>
      </c>
      <c r="Q35" s="98">
        <v>-30700</v>
      </c>
      <c r="R35" s="102">
        <f>SUM(O33:O35)+SUM(Q33:Q35)</f>
        <v>-29700</v>
      </c>
      <c r="S35" s="103">
        <v>-19100</v>
      </c>
      <c r="T35" s="104">
        <v>5298500</v>
      </c>
      <c r="U35" s="105">
        <v>4635900</v>
      </c>
      <c r="V35" s="106">
        <v>4635900</v>
      </c>
      <c r="W35" s="107">
        <v>-0.11</v>
      </c>
      <c r="X35" s="107">
        <v>-5.2999999999999999E-2</v>
      </c>
      <c r="Y35" s="108">
        <v>6.8000000000000005E-2</v>
      </c>
      <c r="Z35" s="137">
        <v>5.8000000000000003E-2</v>
      </c>
      <c r="AA35" s="138">
        <v>5.7500000000004547E-2</v>
      </c>
      <c r="AB35" s="111">
        <v>0.75</v>
      </c>
      <c r="AC35" s="112">
        <v>147.79</v>
      </c>
    </row>
    <row r="36" spans="1:31" s="145" customFormat="1" ht="27" customHeight="1" x14ac:dyDescent="0.25">
      <c r="A36" s="113"/>
      <c r="B36" s="43"/>
      <c r="C36" s="68"/>
      <c r="D36" s="69"/>
      <c r="E36" s="70"/>
      <c r="F36" s="71"/>
      <c r="G36" s="71"/>
      <c r="H36" s="72"/>
      <c r="I36" s="73"/>
      <c r="J36" s="74" t="s">
        <v>70</v>
      </c>
      <c r="K36" s="75">
        <v>-200</v>
      </c>
      <c r="L36" s="76"/>
      <c r="M36" s="77"/>
      <c r="N36" s="74"/>
      <c r="O36" s="75"/>
      <c r="P36" s="74"/>
      <c r="Q36" s="75"/>
      <c r="R36" s="89"/>
      <c r="S36" s="150"/>
      <c r="T36" s="141"/>
      <c r="U36" s="142"/>
      <c r="V36" s="130"/>
      <c r="W36" s="114"/>
      <c r="X36" s="114"/>
      <c r="Y36" s="115"/>
      <c r="Z36" s="143"/>
      <c r="AA36" s="144"/>
      <c r="AB36" s="133"/>
      <c r="AC36" s="134">
        <v>147.55000000000001</v>
      </c>
    </row>
    <row r="37" spans="1:31" s="145" customFormat="1" ht="27" customHeight="1" x14ac:dyDescent="0.25">
      <c r="A37" s="113"/>
      <c r="B37" s="43"/>
      <c r="C37" s="68"/>
      <c r="D37" s="69"/>
      <c r="E37" s="70"/>
      <c r="F37" s="71"/>
      <c r="G37" s="71"/>
      <c r="H37" s="72"/>
      <c r="I37" s="73"/>
      <c r="J37" s="74" t="s">
        <v>72</v>
      </c>
      <c r="K37" s="75">
        <v>-100</v>
      </c>
      <c r="L37" s="76"/>
      <c r="M37" s="77"/>
      <c r="N37" s="74"/>
      <c r="O37" s="75"/>
      <c r="P37" s="74"/>
      <c r="Q37" s="75"/>
      <c r="R37" s="89"/>
      <c r="S37" s="71"/>
      <c r="T37" s="79"/>
      <c r="U37" s="120"/>
      <c r="V37" s="80"/>
      <c r="W37" s="82"/>
      <c r="X37" s="82"/>
      <c r="Y37" s="83"/>
      <c r="Z37" s="84"/>
      <c r="AA37" s="85"/>
      <c r="AB37" s="86"/>
      <c r="AC37" s="87"/>
    </row>
    <row r="38" spans="1:31" s="145" customFormat="1" ht="27" customHeight="1" x14ac:dyDescent="0.25">
      <c r="A38" s="118">
        <v>14</v>
      </c>
      <c r="B38" s="56" t="s">
        <v>62</v>
      </c>
      <c r="C38" s="91">
        <v>-8.9999999999999993E-3</v>
      </c>
      <c r="D38" s="92">
        <v>-8.6999999999999994E-2</v>
      </c>
      <c r="E38" s="93">
        <v>1E-3</v>
      </c>
      <c r="F38" s="94">
        <v>-300</v>
      </c>
      <c r="G38" s="94">
        <v>8000</v>
      </c>
      <c r="H38" s="95">
        <f>SUM(F38:G38)</f>
        <v>7700</v>
      </c>
      <c r="I38" s="96"/>
      <c r="J38" s="97" t="s">
        <v>67</v>
      </c>
      <c r="K38" s="98">
        <v>30700</v>
      </c>
      <c r="L38" s="119">
        <f>SUM(K36:K38)</f>
        <v>30400</v>
      </c>
      <c r="M38" s="100"/>
      <c r="N38" s="97"/>
      <c r="O38" s="98"/>
      <c r="P38" s="97" t="s">
        <v>67</v>
      </c>
      <c r="Q38" s="98">
        <v>-33600</v>
      </c>
      <c r="R38" s="102">
        <f>SUM(O36:O38)+SUM(Q36:Q38)</f>
        <v>-33600</v>
      </c>
      <c r="S38" s="103">
        <v>4500</v>
      </c>
      <c r="T38" s="104">
        <v>5303000</v>
      </c>
      <c r="U38" s="105">
        <v>4636000</v>
      </c>
      <c r="V38" s="106">
        <v>4636000</v>
      </c>
      <c r="W38" s="107">
        <v>-8.7999999999999995E-2</v>
      </c>
      <c r="X38" s="107">
        <v>-0.04</v>
      </c>
      <c r="Y38" s="108">
        <v>7.8E-2</v>
      </c>
      <c r="Z38" s="137">
        <v>5.8000000000000003E-2</v>
      </c>
      <c r="AA38" s="138">
        <v>5.7500000000004547E-2</v>
      </c>
      <c r="AB38" s="111">
        <v>0.76900000000000002</v>
      </c>
      <c r="AC38" s="112">
        <v>147.97</v>
      </c>
    </row>
    <row r="39" spans="1:31" ht="27" customHeight="1" x14ac:dyDescent="0.25">
      <c r="A39" s="113"/>
      <c r="B39" s="43"/>
      <c r="C39" s="68"/>
      <c r="D39" s="69"/>
      <c r="E39" s="70"/>
      <c r="F39" s="71"/>
      <c r="G39" s="71"/>
      <c r="H39" s="72"/>
      <c r="I39" s="73"/>
      <c r="J39" s="74" t="s">
        <v>70</v>
      </c>
      <c r="K39" s="75">
        <v>-500</v>
      </c>
      <c r="L39" s="76"/>
      <c r="M39" s="77"/>
      <c r="N39" s="74"/>
      <c r="O39" s="75"/>
      <c r="P39" s="74"/>
      <c r="Q39" s="75"/>
      <c r="R39" s="89"/>
      <c r="S39" s="151"/>
      <c r="T39" s="152"/>
      <c r="U39" s="120"/>
      <c r="V39" s="80"/>
      <c r="W39" s="82"/>
      <c r="X39" s="82"/>
      <c r="Y39" s="83"/>
      <c r="Z39" s="84"/>
      <c r="AA39" s="85"/>
      <c r="AB39" s="86"/>
      <c r="AC39" s="87">
        <v>148.04</v>
      </c>
      <c r="AD39" s="13"/>
      <c r="AE39" s="13"/>
    </row>
    <row r="40" spans="1:31" ht="27" customHeight="1" x14ac:dyDescent="0.25">
      <c r="A40" s="113"/>
      <c r="B40" s="43"/>
      <c r="C40" s="68"/>
      <c r="D40" s="69"/>
      <c r="E40" s="70"/>
      <c r="F40" s="71"/>
      <c r="G40" s="71"/>
      <c r="H40" s="72"/>
      <c r="I40" s="73"/>
      <c r="J40" s="74" t="s">
        <v>72</v>
      </c>
      <c r="K40" s="75">
        <v>-500</v>
      </c>
      <c r="L40" s="76"/>
      <c r="M40" s="77"/>
      <c r="N40" s="74"/>
      <c r="O40" s="75"/>
      <c r="P40" s="74"/>
      <c r="Q40" s="75"/>
      <c r="R40" s="89"/>
      <c r="S40" s="151"/>
      <c r="T40" s="152"/>
      <c r="U40" s="120"/>
      <c r="V40" s="80"/>
      <c r="W40" s="82"/>
      <c r="X40" s="82"/>
      <c r="Y40" s="83"/>
      <c r="Z40" s="84"/>
      <c r="AA40" s="85"/>
      <c r="AB40" s="86"/>
      <c r="AC40" s="87"/>
      <c r="AD40" s="13"/>
      <c r="AE40" s="13"/>
    </row>
    <row r="41" spans="1:31" ht="27" customHeight="1" x14ac:dyDescent="0.25">
      <c r="A41" s="118">
        <v>15</v>
      </c>
      <c r="B41" s="56" t="s">
        <v>63</v>
      </c>
      <c r="C41" s="91">
        <v>-5.0000000000000001E-3</v>
      </c>
      <c r="D41" s="92">
        <v>-8.6999999999999994E-2</v>
      </c>
      <c r="E41" s="93">
        <v>1E-3</v>
      </c>
      <c r="F41" s="94">
        <v>800</v>
      </c>
      <c r="G41" s="94">
        <v>5200</v>
      </c>
      <c r="H41" s="95">
        <f>SUM(F41:G41)</f>
        <v>6000</v>
      </c>
      <c r="I41" s="96"/>
      <c r="J41" s="97" t="s">
        <v>67</v>
      </c>
      <c r="K41" s="98">
        <v>33600</v>
      </c>
      <c r="L41" s="119">
        <f>SUM(K39:K41)</f>
        <v>32600</v>
      </c>
      <c r="M41" s="100"/>
      <c r="N41" s="97"/>
      <c r="O41" s="98"/>
      <c r="P41" s="97" t="s">
        <v>67</v>
      </c>
      <c r="Q41" s="98">
        <v>-32100</v>
      </c>
      <c r="R41" s="102">
        <f>SUM(O39:O41)+SUM(Q39:Q41)</f>
        <v>-32100</v>
      </c>
      <c r="S41" s="103">
        <v>6500</v>
      </c>
      <c r="T41" s="104">
        <v>5309600</v>
      </c>
      <c r="U41" s="105">
        <v>4636200</v>
      </c>
      <c r="V41" s="106">
        <v>4636200</v>
      </c>
      <c r="W41" s="107">
        <v>-6.0999999999999999E-2</v>
      </c>
      <c r="X41" s="107">
        <v>4.0000000000000001E-3</v>
      </c>
      <c r="Y41" s="108">
        <v>8.6999999999999994E-2</v>
      </c>
      <c r="Z41" s="109">
        <v>5.3999999999999999E-2</v>
      </c>
      <c r="AA41" s="110">
        <v>5.2499999999994884E-2</v>
      </c>
      <c r="AB41" s="111">
        <v>0.77800000000000002</v>
      </c>
      <c r="AC41" s="112">
        <v>148.65</v>
      </c>
      <c r="AD41" s="153"/>
      <c r="AE41" s="13"/>
    </row>
    <row r="42" spans="1:31" ht="27" customHeight="1" x14ac:dyDescent="0.25">
      <c r="A42" s="113"/>
      <c r="B42" s="43"/>
      <c r="C42" s="68"/>
      <c r="D42" s="69"/>
      <c r="E42" s="70"/>
      <c r="F42" s="71"/>
      <c r="G42" s="71"/>
      <c r="H42" s="72"/>
      <c r="I42" s="73"/>
      <c r="J42" s="74" t="s">
        <v>72</v>
      </c>
      <c r="K42" s="75">
        <v>-100</v>
      </c>
      <c r="L42" s="76"/>
      <c r="M42" s="77"/>
      <c r="N42" s="74"/>
      <c r="O42" s="75"/>
      <c r="P42" s="74" t="s">
        <v>68</v>
      </c>
      <c r="Q42" s="75">
        <v>13400</v>
      </c>
      <c r="R42" s="89"/>
      <c r="S42" s="151"/>
      <c r="T42" s="152"/>
      <c r="U42" s="120"/>
      <c r="V42" s="80"/>
      <c r="W42" s="82"/>
      <c r="X42" s="82"/>
      <c r="Y42" s="83"/>
      <c r="Z42" s="84"/>
      <c r="AA42" s="85"/>
      <c r="AB42" s="82"/>
      <c r="AC42" s="87">
        <v>148.91</v>
      </c>
      <c r="AD42" s="13"/>
      <c r="AE42" s="13"/>
    </row>
    <row r="43" spans="1:31" ht="27" customHeight="1" x14ac:dyDescent="0.25">
      <c r="A43" s="113"/>
      <c r="B43" s="43"/>
      <c r="C43" s="68"/>
      <c r="D43" s="69"/>
      <c r="E43" s="70"/>
      <c r="F43" s="71"/>
      <c r="G43" s="71"/>
      <c r="H43" s="72"/>
      <c r="I43" s="73"/>
      <c r="J43" s="74" t="s">
        <v>67</v>
      </c>
      <c r="K43" s="75">
        <v>32100</v>
      </c>
      <c r="L43" s="76"/>
      <c r="M43" s="77"/>
      <c r="N43" s="74"/>
      <c r="O43" s="75"/>
      <c r="P43" s="74" t="s">
        <v>67</v>
      </c>
      <c r="Q43" s="75">
        <v>-34400</v>
      </c>
      <c r="R43" s="89"/>
      <c r="S43" s="151"/>
      <c r="T43" s="152"/>
      <c r="U43" s="120"/>
      <c r="V43" s="154"/>
      <c r="W43" s="82"/>
      <c r="X43" s="82"/>
      <c r="Y43" s="83"/>
      <c r="Z43" s="84"/>
      <c r="AA43" s="85"/>
      <c r="AB43" s="86"/>
      <c r="AC43" s="87"/>
      <c r="AD43" s="13"/>
      <c r="AE43" s="13"/>
    </row>
    <row r="44" spans="1:31" ht="27" customHeight="1" x14ac:dyDescent="0.25">
      <c r="A44" s="118">
        <v>18</v>
      </c>
      <c r="B44" s="56" t="s">
        <v>66</v>
      </c>
      <c r="C44" s="91">
        <v>-3.0000000000000001E-3</v>
      </c>
      <c r="D44" s="92">
        <v>-8.6999999999999994E-2</v>
      </c>
      <c r="E44" s="93">
        <v>1E-3</v>
      </c>
      <c r="F44" s="94">
        <v>300</v>
      </c>
      <c r="G44" s="94">
        <v>18700</v>
      </c>
      <c r="H44" s="95">
        <f>SUM(F44:G44)</f>
        <v>19000</v>
      </c>
      <c r="I44" s="96"/>
      <c r="J44" s="97" t="s">
        <v>91</v>
      </c>
      <c r="K44" s="98">
        <v>-45900</v>
      </c>
      <c r="L44" s="119">
        <f>SUM(K42:K44)</f>
        <v>-13900</v>
      </c>
      <c r="M44" s="100"/>
      <c r="N44" s="97"/>
      <c r="O44" s="98"/>
      <c r="P44" s="97" t="s">
        <v>91</v>
      </c>
      <c r="Q44" s="98">
        <v>98500</v>
      </c>
      <c r="R44" s="102">
        <f>SUM(O42:O44)+SUM(Q42:Q44)</f>
        <v>77500</v>
      </c>
      <c r="S44" s="103">
        <v>82600</v>
      </c>
      <c r="T44" s="104">
        <v>5392200</v>
      </c>
      <c r="U44" s="105">
        <v>4713900</v>
      </c>
      <c r="V44" s="106">
        <v>4696400</v>
      </c>
      <c r="W44" s="107">
        <v>-8.3000000000000004E-2</v>
      </c>
      <c r="X44" s="107">
        <v>5.0000000000000001E-3</v>
      </c>
      <c r="Y44" s="108">
        <v>8.7999999999999995E-2</v>
      </c>
      <c r="Z44" s="109">
        <v>5.0999999999999997E-2</v>
      </c>
      <c r="AA44" s="110">
        <v>5.2499999999994884E-2</v>
      </c>
      <c r="AB44" s="111">
        <v>0.75</v>
      </c>
      <c r="AC44" s="112">
        <v>149.33000000000001</v>
      </c>
      <c r="AD44" s="153"/>
      <c r="AE44" s="13"/>
    </row>
    <row r="45" spans="1:31" ht="27" customHeight="1" x14ac:dyDescent="0.25">
      <c r="A45" s="113"/>
      <c r="B45" s="139"/>
      <c r="C45" s="68"/>
      <c r="D45" s="69"/>
      <c r="E45" s="70"/>
      <c r="F45" s="71"/>
      <c r="G45" s="71"/>
      <c r="H45" s="72"/>
      <c r="I45" s="73"/>
      <c r="J45" s="74" t="s">
        <v>69</v>
      </c>
      <c r="K45" s="75">
        <v>-8300</v>
      </c>
      <c r="L45" s="76"/>
      <c r="M45" s="77"/>
      <c r="N45" s="74"/>
      <c r="O45" s="75"/>
      <c r="P45" s="74"/>
      <c r="Q45" s="75"/>
      <c r="R45" s="89"/>
      <c r="S45" s="151"/>
      <c r="T45" s="152"/>
      <c r="U45" s="120"/>
      <c r="V45" s="154"/>
      <c r="W45" s="82"/>
      <c r="X45" s="82"/>
      <c r="Y45" s="83"/>
      <c r="Z45" s="84"/>
      <c r="AA45" s="85"/>
      <c r="AB45" s="86"/>
      <c r="AC45" s="87">
        <v>149</v>
      </c>
      <c r="AD45" s="145"/>
      <c r="AE45" s="13"/>
    </row>
    <row r="46" spans="1:31" ht="27" customHeight="1" x14ac:dyDescent="0.25">
      <c r="A46" s="113"/>
      <c r="B46" s="113"/>
      <c r="C46" s="68"/>
      <c r="D46" s="69"/>
      <c r="E46" s="70"/>
      <c r="F46" s="71"/>
      <c r="G46" s="71"/>
      <c r="H46" s="72"/>
      <c r="I46" s="73"/>
      <c r="J46" s="74" t="s">
        <v>72</v>
      </c>
      <c r="K46" s="75">
        <v>-100</v>
      </c>
      <c r="L46" s="76"/>
      <c r="M46" s="77"/>
      <c r="N46" s="74"/>
      <c r="O46" s="75"/>
      <c r="P46" s="74" t="s">
        <v>90</v>
      </c>
      <c r="Q46" s="75">
        <v>28500</v>
      </c>
      <c r="R46" s="89"/>
      <c r="S46" s="151"/>
      <c r="T46" s="152"/>
      <c r="U46" s="120"/>
      <c r="V46" s="154"/>
      <c r="W46" s="82"/>
      <c r="X46" s="82"/>
      <c r="Y46" s="83"/>
      <c r="Z46" s="84"/>
      <c r="AA46" s="85"/>
      <c r="AB46" s="86"/>
      <c r="AC46" s="87"/>
      <c r="AD46" s="145"/>
      <c r="AE46" s="13"/>
    </row>
    <row r="47" spans="1:31" ht="27" customHeight="1" x14ac:dyDescent="0.25">
      <c r="A47" s="118">
        <v>19</v>
      </c>
      <c r="B47" s="56" t="s">
        <v>84</v>
      </c>
      <c r="C47" s="91">
        <v>-1E-3</v>
      </c>
      <c r="D47" s="92">
        <v>-8.6999999999999994E-2</v>
      </c>
      <c r="E47" s="93">
        <v>1E-3</v>
      </c>
      <c r="F47" s="94">
        <v>-600</v>
      </c>
      <c r="G47" s="94">
        <v>7800</v>
      </c>
      <c r="H47" s="95">
        <f>SUM(F47:G47)</f>
        <v>7200</v>
      </c>
      <c r="I47" s="96"/>
      <c r="J47" s="97" t="s">
        <v>67</v>
      </c>
      <c r="K47" s="98">
        <v>34400</v>
      </c>
      <c r="L47" s="119">
        <f>SUM(K45:K47)</f>
        <v>26000</v>
      </c>
      <c r="M47" s="100"/>
      <c r="N47" s="97" t="s">
        <v>69</v>
      </c>
      <c r="O47" s="98">
        <v>23500</v>
      </c>
      <c r="P47" s="97" t="s">
        <v>67</v>
      </c>
      <c r="Q47" s="98">
        <v>-42600</v>
      </c>
      <c r="R47" s="102">
        <f>SUM(O45:O47)+SUM(Q45:Q47)</f>
        <v>9400</v>
      </c>
      <c r="S47" s="103">
        <v>42600</v>
      </c>
      <c r="T47" s="104">
        <v>5434800</v>
      </c>
      <c r="U47" s="105">
        <v>4748900</v>
      </c>
      <c r="V47" s="106">
        <v>4740100</v>
      </c>
      <c r="W47" s="107">
        <v>-4.4999999999999998E-2</v>
      </c>
      <c r="X47" s="107">
        <v>-0.01</v>
      </c>
      <c r="Y47" s="108">
        <v>9.8000000000000004E-2</v>
      </c>
      <c r="Z47" s="109">
        <v>6.9000000000000006E-2</v>
      </c>
      <c r="AA47" s="110">
        <v>6.7499999999995453E-2</v>
      </c>
      <c r="AB47" s="111">
        <v>0.72099999999999997</v>
      </c>
      <c r="AC47" s="112">
        <v>150.49</v>
      </c>
      <c r="AD47" s="153"/>
      <c r="AE47" s="13"/>
    </row>
    <row r="48" spans="1:31" ht="27" customHeight="1" x14ac:dyDescent="0.25">
      <c r="A48" s="113"/>
      <c r="B48" s="113"/>
      <c r="C48" s="68"/>
      <c r="D48" s="69"/>
      <c r="E48" s="70"/>
      <c r="F48" s="71"/>
      <c r="G48" s="71"/>
      <c r="H48" s="72"/>
      <c r="I48" s="73"/>
      <c r="J48" s="74" t="s">
        <v>90</v>
      </c>
      <c r="K48" s="75">
        <v>-28500</v>
      </c>
      <c r="L48" s="76"/>
      <c r="M48" s="77"/>
      <c r="N48" s="74"/>
      <c r="O48" s="75"/>
      <c r="P48" s="74"/>
      <c r="Q48" s="75"/>
      <c r="R48" s="89"/>
      <c r="S48" s="71"/>
      <c r="T48" s="79"/>
      <c r="U48" s="120"/>
      <c r="V48" s="154"/>
      <c r="W48" s="82"/>
      <c r="X48" s="82"/>
      <c r="Y48" s="83"/>
      <c r="Z48" s="84"/>
      <c r="AA48" s="85"/>
      <c r="AB48" s="86"/>
      <c r="AC48" s="87">
        <v>150.27000000000001</v>
      </c>
      <c r="AD48" s="153"/>
      <c r="AE48" s="13"/>
    </row>
    <row r="49" spans="1:31" ht="27" customHeight="1" x14ac:dyDescent="0.25">
      <c r="A49" s="113"/>
      <c r="B49" s="113"/>
      <c r="C49" s="68"/>
      <c r="D49" s="69"/>
      <c r="E49" s="70"/>
      <c r="F49" s="71"/>
      <c r="G49" s="71"/>
      <c r="H49" s="72"/>
      <c r="I49" s="73"/>
      <c r="J49" s="74" t="s">
        <v>70</v>
      </c>
      <c r="K49" s="75">
        <v>-100</v>
      </c>
      <c r="L49" s="76"/>
      <c r="M49" s="77"/>
      <c r="N49" s="74"/>
      <c r="O49" s="75"/>
      <c r="P49" s="74" t="s">
        <v>72</v>
      </c>
      <c r="Q49" s="75">
        <v>1000</v>
      </c>
      <c r="R49" s="89"/>
      <c r="S49" s="71"/>
      <c r="T49" s="79"/>
      <c r="U49" s="120"/>
      <c r="V49" s="154"/>
      <c r="W49" s="82"/>
      <c r="X49" s="82"/>
      <c r="Y49" s="83"/>
      <c r="Z49" s="84"/>
      <c r="AA49" s="85"/>
      <c r="AB49" s="86"/>
      <c r="AC49" s="87"/>
      <c r="AD49" s="153"/>
      <c r="AE49" s="13"/>
    </row>
    <row r="50" spans="1:31" s="145" customFormat="1" ht="27" customHeight="1" x14ac:dyDescent="0.25">
      <c r="A50" s="118">
        <v>21</v>
      </c>
      <c r="B50" s="56" t="s">
        <v>62</v>
      </c>
      <c r="C50" s="91">
        <v>7.3999999999999996E-2</v>
      </c>
      <c r="D50" s="92">
        <v>0.04</v>
      </c>
      <c r="E50" s="93">
        <v>0.13</v>
      </c>
      <c r="F50" s="94">
        <v>-400</v>
      </c>
      <c r="G50" s="94">
        <v>75800</v>
      </c>
      <c r="H50" s="95">
        <f>SUM(F50:G50)</f>
        <v>75400</v>
      </c>
      <c r="I50" s="96"/>
      <c r="J50" s="97" t="s">
        <v>67</v>
      </c>
      <c r="K50" s="98">
        <v>42600</v>
      </c>
      <c r="L50" s="119">
        <f>SUM(K48:K50)</f>
        <v>14000</v>
      </c>
      <c r="M50" s="100"/>
      <c r="N50" s="97"/>
      <c r="O50" s="98"/>
      <c r="P50" s="97" t="s">
        <v>67</v>
      </c>
      <c r="Q50" s="98">
        <v>-57200</v>
      </c>
      <c r="R50" s="102">
        <f>SUM(O48:O50)+SUM(Q48:Q50)</f>
        <v>-56200</v>
      </c>
      <c r="S50" s="103">
        <v>33200</v>
      </c>
      <c r="T50" s="104">
        <v>5468000</v>
      </c>
      <c r="U50" s="105">
        <v>4796400</v>
      </c>
      <c r="V50" s="106">
        <v>4784300</v>
      </c>
      <c r="W50" s="135">
        <v>2.9000000000000001E-2</v>
      </c>
      <c r="X50" s="135">
        <v>-0.01</v>
      </c>
      <c r="Y50" s="136">
        <v>0.14499999999999999</v>
      </c>
      <c r="Z50" s="109">
        <v>7.3999999999999996E-2</v>
      </c>
      <c r="AA50" s="110">
        <v>0.11499999999999488</v>
      </c>
      <c r="AB50" s="111">
        <v>0.73599999999999999</v>
      </c>
      <c r="AC50" s="112">
        <v>151.24</v>
      </c>
      <c r="AD50" s="153"/>
    </row>
    <row r="51" spans="1:31" s="145" customFormat="1" ht="27" customHeight="1" x14ac:dyDescent="0.25">
      <c r="A51" s="113"/>
      <c r="B51" s="113"/>
      <c r="C51" s="68"/>
      <c r="D51" s="69"/>
      <c r="E51" s="70"/>
      <c r="F51" s="71"/>
      <c r="G51" s="71"/>
      <c r="H51" s="72"/>
      <c r="I51" s="73"/>
      <c r="J51" s="74"/>
      <c r="K51" s="75"/>
      <c r="L51" s="76"/>
      <c r="M51" s="77"/>
      <c r="N51" s="74"/>
      <c r="O51" s="75"/>
      <c r="P51" s="74"/>
      <c r="Q51" s="75"/>
      <c r="R51" s="89"/>
      <c r="S51" s="71"/>
      <c r="T51" s="79"/>
      <c r="U51" s="120"/>
      <c r="V51" s="154"/>
      <c r="W51" s="82"/>
      <c r="X51" s="82"/>
      <c r="Y51" s="83"/>
      <c r="Z51" s="116"/>
      <c r="AA51" s="117"/>
      <c r="AB51" s="86"/>
      <c r="AC51" s="155">
        <v>151.26</v>
      </c>
      <c r="AD51" s="153"/>
    </row>
    <row r="52" spans="1:31" s="145" customFormat="1" ht="27" customHeight="1" x14ac:dyDescent="0.25">
      <c r="A52" s="113"/>
      <c r="B52" s="113"/>
      <c r="C52" s="68"/>
      <c r="D52" s="69"/>
      <c r="E52" s="70"/>
      <c r="F52" s="71"/>
      <c r="G52" s="71"/>
      <c r="H52" s="72"/>
      <c r="I52" s="73"/>
      <c r="J52" s="74" t="s">
        <v>70</v>
      </c>
      <c r="K52" s="75">
        <v>-300</v>
      </c>
      <c r="L52" s="76"/>
      <c r="M52" s="77"/>
      <c r="N52" s="74"/>
      <c r="O52" s="75"/>
      <c r="P52" s="74"/>
      <c r="Q52" s="75"/>
      <c r="R52" s="89"/>
      <c r="S52" s="71"/>
      <c r="T52" s="79"/>
      <c r="U52" s="120"/>
      <c r="V52" s="154"/>
      <c r="W52" s="82"/>
      <c r="X52" s="82"/>
      <c r="Y52" s="83"/>
      <c r="Z52" s="116"/>
      <c r="AA52" s="117"/>
      <c r="AB52" s="86"/>
      <c r="AC52" s="155"/>
      <c r="AD52" s="153"/>
    </row>
    <row r="53" spans="1:31" s="145" customFormat="1" ht="27" customHeight="1" x14ac:dyDescent="0.25">
      <c r="A53" s="118">
        <v>22</v>
      </c>
      <c r="B53" s="56" t="s">
        <v>63</v>
      </c>
      <c r="C53" s="91">
        <v>7.6999999999999999E-2</v>
      </c>
      <c r="D53" s="92">
        <v>4.4999999999999998E-2</v>
      </c>
      <c r="E53" s="93">
        <v>0.125</v>
      </c>
      <c r="F53" s="94">
        <v>200</v>
      </c>
      <c r="G53" s="94">
        <v>-8400</v>
      </c>
      <c r="H53" s="95">
        <f>SUM(F53:G53)</f>
        <v>-8200</v>
      </c>
      <c r="I53" s="96"/>
      <c r="J53" s="97" t="s">
        <v>67</v>
      </c>
      <c r="K53" s="98">
        <v>57200</v>
      </c>
      <c r="L53" s="119">
        <f>SUM(K51:K53)</f>
        <v>56900</v>
      </c>
      <c r="M53" s="100"/>
      <c r="N53" s="97"/>
      <c r="O53" s="98"/>
      <c r="P53" s="97" t="s">
        <v>67</v>
      </c>
      <c r="Q53" s="98">
        <v>-50100</v>
      </c>
      <c r="R53" s="102">
        <f>SUM(O51:O53)+SUM(Q51:Q53)</f>
        <v>-50100</v>
      </c>
      <c r="S53" s="103">
        <v>-1400</v>
      </c>
      <c r="T53" s="104">
        <v>5466600</v>
      </c>
      <c r="U53" s="105">
        <v>4814200</v>
      </c>
      <c r="V53" s="106">
        <v>4811700</v>
      </c>
      <c r="W53" s="135">
        <v>4.0000000000000001E-3</v>
      </c>
      <c r="X53" s="135">
        <v>-0.01</v>
      </c>
      <c r="Y53" s="136">
        <v>0.14499999999999999</v>
      </c>
      <c r="Z53" s="109">
        <v>0.114</v>
      </c>
      <c r="AA53" s="110">
        <v>0.125</v>
      </c>
      <c r="AB53" s="111">
        <v>0.73599999999999999</v>
      </c>
      <c r="AC53" s="146">
        <v>151.86000000000001</v>
      </c>
      <c r="AD53" s="153"/>
    </row>
    <row r="54" spans="1:31" s="145" customFormat="1" ht="27" customHeight="1" x14ac:dyDescent="0.25">
      <c r="A54" s="139"/>
      <c r="B54" s="139"/>
      <c r="C54" s="68"/>
      <c r="D54" s="69"/>
      <c r="E54" s="70"/>
      <c r="F54" s="71"/>
      <c r="G54" s="71"/>
      <c r="H54" s="72"/>
      <c r="I54" s="73"/>
      <c r="J54" s="74"/>
      <c r="K54" s="75"/>
      <c r="L54" s="76"/>
      <c r="M54" s="77"/>
      <c r="N54" s="74"/>
      <c r="O54" s="75"/>
      <c r="P54" s="74"/>
      <c r="Q54" s="75"/>
      <c r="R54" s="89"/>
      <c r="S54" s="150"/>
      <c r="T54" s="141"/>
      <c r="U54" s="142"/>
      <c r="V54" s="156"/>
      <c r="W54" s="114"/>
      <c r="X54" s="114"/>
      <c r="Y54" s="115"/>
      <c r="Z54" s="131"/>
      <c r="AA54" s="132"/>
      <c r="AB54" s="133"/>
      <c r="AC54" s="134">
        <v>151.06</v>
      </c>
      <c r="AD54" s="153"/>
    </row>
    <row r="55" spans="1:31" s="145" customFormat="1" ht="27" customHeight="1" x14ac:dyDescent="0.25">
      <c r="A55" s="113"/>
      <c r="B55" s="113"/>
      <c r="C55" s="68"/>
      <c r="D55" s="69"/>
      <c r="E55" s="70"/>
      <c r="F55" s="71"/>
      <c r="G55" s="71"/>
      <c r="H55" s="72"/>
      <c r="I55" s="73"/>
      <c r="J55" s="74" t="s">
        <v>70</v>
      </c>
      <c r="K55" s="75">
        <v>-400</v>
      </c>
      <c r="L55" s="76"/>
      <c r="M55" s="77"/>
      <c r="N55" s="74"/>
      <c r="O55" s="75"/>
      <c r="P55" s="74" t="s">
        <v>68</v>
      </c>
      <c r="Q55" s="75">
        <v>14100</v>
      </c>
      <c r="R55" s="89"/>
      <c r="S55" s="71"/>
      <c r="T55" s="79"/>
      <c r="U55" s="120"/>
      <c r="V55" s="154"/>
      <c r="W55" s="82"/>
      <c r="X55" s="82"/>
      <c r="Y55" s="83"/>
      <c r="Z55" s="116"/>
      <c r="AA55" s="117"/>
      <c r="AB55" s="86"/>
      <c r="AC55" s="87"/>
      <c r="AD55" s="153"/>
    </row>
    <row r="56" spans="1:31" s="145" customFormat="1" ht="27" customHeight="1" x14ac:dyDescent="0.25">
      <c r="A56" s="118">
        <v>25</v>
      </c>
      <c r="B56" s="118" t="s">
        <v>66</v>
      </c>
      <c r="C56" s="91">
        <v>7.6999999999999999E-2</v>
      </c>
      <c r="D56" s="92">
        <v>0.05</v>
      </c>
      <c r="E56" s="93">
        <v>7.8E-2</v>
      </c>
      <c r="F56" s="94">
        <v>400</v>
      </c>
      <c r="G56" s="94">
        <v>51100</v>
      </c>
      <c r="H56" s="95">
        <f>SUM(F56:G56)</f>
        <v>51500</v>
      </c>
      <c r="I56" s="96"/>
      <c r="J56" s="97" t="s">
        <v>67</v>
      </c>
      <c r="K56" s="98">
        <v>50100</v>
      </c>
      <c r="L56" s="119">
        <f>SUM(K54:K56)</f>
        <v>49700</v>
      </c>
      <c r="M56" s="100"/>
      <c r="N56" s="97"/>
      <c r="O56" s="98"/>
      <c r="P56" s="97" t="s">
        <v>67</v>
      </c>
      <c r="Q56" s="98">
        <v>-43700</v>
      </c>
      <c r="R56" s="102">
        <f>SUM(O54:O56)+SUM(Q54:Q56)</f>
        <v>-29600</v>
      </c>
      <c r="S56" s="94">
        <v>71600</v>
      </c>
      <c r="T56" s="104">
        <v>5538200</v>
      </c>
      <c r="U56" s="105">
        <v>4875500</v>
      </c>
      <c r="V56" s="157">
        <v>4873900</v>
      </c>
      <c r="W56" s="107">
        <v>0</v>
      </c>
      <c r="X56" s="107">
        <v>-0.06</v>
      </c>
      <c r="Y56" s="108">
        <v>0.14499999999999999</v>
      </c>
      <c r="Z56" s="109">
        <v>0.11799999999999999</v>
      </c>
      <c r="AA56" s="110">
        <v>0.12749999999999773</v>
      </c>
      <c r="AB56" s="111">
        <v>0.72599999999999998</v>
      </c>
      <c r="AC56" s="112">
        <v>151.44</v>
      </c>
      <c r="AD56" s="153"/>
    </row>
    <row r="57" spans="1:31" s="145" customFormat="1" ht="27" customHeight="1" x14ac:dyDescent="0.25">
      <c r="A57" s="113"/>
      <c r="B57" s="113"/>
      <c r="C57" s="68"/>
      <c r="D57" s="69"/>
      <c r="E57" s="70"/>
      <c r="F57" s="71"/>
      <c r="G57" s="71"/>
      <c r="H57" s="72"/>
      <c r="I57" s="73"/>
      <c r="J57" s="74"/>
      <c r="K57" s="75"/>
      <c r="L57" s="76"/>
      <c r="M57" s="77"/>
      <c r="N57" s="74"/>
      <c r="O57" s="75"/>
      <c r="P57" s="74"/>
      <c r="Q57" s="75"/>
      <c r="R57" s="89"/>
      <c r="S57" s="71"/>
      <c r="T57" s="79"/>
      <c r="U57" s="120"/>
      <c r="V57" s="154"/>
      <c r="W57" s="82"/>
      <c r="X57" s="82"/>
      <c r="Y57" s="83"/>
      <c r="Z57" s="84"/>
      <c r="AA57" s="85"/>
      <c r="AB57" s="86"/>
      <c r="AC57" s="87">
        <v>151.22999999999999</v>
      </c>
      <c r="AD57" s="153"/>
    </row>
    <row r="58" spans="1:31" s="145" customFormat="1" ht="27" customHeight="1" x14ac:dyDescent="0.25">
      <c r="A58" s="113"/>
      <c r="B58" s="113"/>
      <c r="C58" s="68"/>
      <c r="D58" s="69"/>
      <c r="E58" s="70"/>
      <c r="F58" s="71"/>
      <c r="G58" s="71"/>
      <c r="H58" s="72"/>
      <c r="I58" s="73"/>
      <c r="J58" s="74" t="s">
        <v>70</v>
      </c>
      <c r="K58" s="75">
        <v>-600</v>
      </c>
      <c r="L58" s="76"/>
      <c r="M58" s="77"/>
      <c r="N58" s="74"/>
      <c r="O58" s="75"/>
      <c r="P58" s="74"/>
      <c r="Q58" s="75"/>
      <c r="R58" s="89"/>
      <c r="S58" s="71"/>
      <c r="T58" s="79"/>
      <c r="U58" s="120"/>
      <c r="V58" s="154"/>
      <c r="W58" s="82"/>
      <c r="X58" s="82"/>
      <c r="Y58" s="83"/>
      <c r="Z58" s="84"/>
      <c r="AA58" s="85"/>
      <c r="AB58" s="86"/>
      <c r="AC58" s="87"/>
      <c r="AD58" s="153"/>
    </row>
    <row r="59" spans="1:31" s="145" customFormat="1" ht="27" customHeight="1" x14ac:dyDescent="0.25">
      <c r="A59" s="118">
        <v>26</v>
      </c>
      <c r="B59" s="118" t="s">
        <v>84</v>
      </c>
      <c r="C59" s="91">
        <v>7.6999999999999999E-2</v>
      </c>
      <c r="D59" s="92">
        <v>5.5E-2</v>
      </c>
      <c r="E59" s="93">
        <v>7.8E-2</v>
      </c>
      <c r="F59" s="94">
        <v>100</v>
      </c>
      <c r="G59" s="94">
        <v>20800</v>
      </c>
      <c r="H59" s="95">
        <f t="shared" ref="H59" si="0">SUM(F59:G59)</f>
        <v>20900</v>
      </c>
      <c r="I59" s="96"/>
      <c r="J59" s="97" t="s">
        <v>67</v>
      </c>
      <c r="K59" s="98">
        <v>43700</v>
      </c>
      <c r="L59" s="119">
        <f>SUM(K57:K59)</f>
        <v>43100</v>
      </c>
      <c r="M59" s="100"/>
      <c r="N59" s="97"/>
      <c r="O59" s="98"/>
      <c r="P59" s="97" t="s">
        <v>67</v>
      </c>
      <c r="Q59" s="98">
        <v>-36900</v>
      </c>
      <c r="R59" s="102">
        <f>SUM(O57:O59)+SUM(Q57:Q59)</f>
        <v>-36900</v>
      </c>
      <c r="S59" s="94">
        <v>27100</v>
      </c>
      <c r="T59" s="104">
        <v>5565300</v>
      </c>
      <c r="U59" s="105">
        <v>4911900</v>
      </c>
      <c r="V59" s="157">
        <v>4910400</v>
      </c>
      <c r="W59" s="107">
        <v>2.5000000000000001E-2</v>
      </c>
      <c r="X59" s="107">
        <v>-0.06</v>
      </c>
      <c r="Y59" s="108">
        <v>0.14399999999999999</v>
      </c>
      <c r="Z59" s="137">
        <v>0.11799999999999999</v>
      </c>
      <c r="AA59" s="138">
        <v>0.12999999999999545</v>
      </c>
      <c r="AB59" s="111">
        <v>0.73099999999999998</v>
      </c>
      <c r="AC59" s="112">
        <v>151.44</v>
      </c>
      <c r="AD59" s="153"/>
    </row>
    <row r="60" spans="1:31" s="145" customFormat="1" ht="27" customHeight="1" x14ac:dyDescent="0.25">
      <c r="A60" s="139"/>
      <c r="B60" s="139"/>
      <c r="C60" s="68"/>
      <c r="D60" s="69"/>
      <c r="E60" s="70"/>
      <c r="F60" s="71"/>
      <c r="G60" s="71"/>
      <c r="H60" s="72"/>
      <c r="I60" s="73"/>
      <c r="J60" s="74"/>
      <c r="K60" s="75"/>
      <c r="L60" s="76"/>
      <c r="M60" s="77"/>
      <c r="N60" s="74"/>
      <c r="O60" s="75"/>
      <c r="P60" s="74"/>
      <c r="Q60" s="75"/>
      <c r="R60" s="89"/>
      <c r="S60" s="71"/>
      <c r="T60" s="79"/>
      <c r="U60" s="120"/>
      <c r="V60" s="154"/>
      <c r="W60" s="82"/>
      <c r="X60" s="82"/>
      <c r="Y60" s="83"/>
      <c r="Z60" s="84"/>
      <c r="AA60" s="85"/>
      <c r="AB60" s="86"/>
      <c r="AC60" s="87">
        <v>151.44999999999999</v>
      </c>
      <c r="AD60" s="153"/>
    </row>
    <row r="61" spans="1:31" s="145" customFormat="1" ht="27" customHeight="1" x14ac:dyDescent="0.25">
      <c r="A61" s="113"/>
      <c r="B61" s="113"/>
      <c r="C61" s="68"/>
      <c r="D61" s="69"/>
      <c r="E61" s="70"/>
      <c r="F61" s="71"/>
      <c r="G61" s="71"/>
      <c r="H61" s="72"/>
      <c r="I61" s="73"/>
      <c r="J61" s="74" t="s">
        <v>70</v>
      </c>
      <c r="K61" s="75">
        <v>-300</v>
      </c>
      <c r="L61" s="76"/>
      <c r="M61" s="77"/>
      <c r="N61" s="74"/>
      <c r="O61" s="75"/>
      <c r="P61" s="74"/>
      <c r="Q61" s="75"/>
      <c r="R61" s="89"/>
      <c r="S61" s="71"/>
      <c r="T61" s="79"/>
      <c r="U61" s="120"/>
      <c r="V61" s="154"/>
      <c r="W61" s="82"/>
      <c r="X61" s="82"/>
      <c r="Y61" s="83"/>
      <c r="Z61" s="84"/>
      <c r="AA61" s="85"/>
      <c r="AB61" s="86"/>
      <c r="AC61" s="87"/>
      <c r="AD61" s="153"/>
    </row>
    <row r="62" spans="1:31" s="145" customFormat="1" ht="27" customHeight="1" x14ac:dyDescent="0.25">
      <c r="A62" s="118">
        <v>27</v>
      </c>
      <c r="B62" s="118" t="s">
        <v>61</v>
      </c>
      <c r="C62" s="91">
        <v>7.6999999999999999E-2</v>
      </c>
      <c r="D62" s="92">
        <v>5.5E-2</v>
      </c>
      <c r="E62" s="93">
        <v>7.8E-2</v>
      </c>
      <c r="F62" s="94">
        <v>-200</v>
      </c>
      <c r="G62" s="94">
        <v>15100</v>
      </c>
      <c r="H62" s="95">
        <f t="shared" ref="H62" si="1">SUM(F62:G62)</f>
        <v>14900</v>
      </c>
      <c r="I62" s="96"/>
      <c r="J62" s="97" t="s">
        <v>67</v>
      </c>
      <c r="K62" s="98">
        <v>36900</v>
      </c>
      <c r="L62" s="119">
        <f t="shared" ref="L62" si="2">SUM(K60:K62)</f>
        <v>36600</v>
      </c>
      <c r="M62" s="100"/>
      <c r="N62" s="97"/>
      <c r="O62" s="98"/>
      <c r="P62" s="97" t="s">
        <v>67</v>
      </c>
      <c r="Q62" s="98">
        <v>-36200</v>
      </c>
      <c r="R62" s="102">
        <f t="shared" ref="R62" si="3">SUM(O60:O62)+SUM(Q60:Q62)</f>
        <v>-36200</v>
      </c>
      <c r="S62" s="94">
        <v>15300</v>
      </c>
      <c r="T62" s="104">
        <v>5580600</v>
      </c>
      <c r="U62" s="105">
        <v>4923600</v>
      </c>
      <c r="V62" s="157">
        <v>4922100</v>
      </c>
      <c r="W62" s="107">
        <v>0.01</v>
      </c>
      <c r="X62" s="107">
        <v>-0.06</v>
      </c>
      <c r="Y62" s="108">
        <v>0.14399999999999999</v>
      </c>
      <c r="Z62" s="137">
        <v>0.123</v>
      </c>
      <c r="AA62" s="138">
        <v>0.12250000000000227</v>
      </c>
      <c r="AB62" s="111">
        <v>0.71099999999999997</v>
      </c>
      <c r="AC62" s="112">
        <v>151.97</v>
      </c>
      <c r="AD62" s="153"/>
    </row>
    <row r="63" spans="1:31" s="145" customFormat="1" ht="27" customHeight="1" x14ac:dyDescent="0.25">
      <c r="A63" s="113"/>
      <c r="B63" s="113"/>
      <c r="C63" s="121"/>
      <c r="D63" s="122"/>
      <c r="E63" s="123"/>
      <c r="F63" s="124"/>
      <c r="G63" s="124"/>
      <c r="H63" s="125"/>
      <c r="I63" s="73"/>
      <c r="J63" s="74"/>
      <c r="K63" s="75"/>
      <c r="L63" s="126"/>
      <c r="M63" s="127"/>
      <c r="N63" s="74"/>
      <c r="O63" s="75"/>
      <c r="P63" s="74"/>
      <c r="Q63" s="75"/>
      <c r="R63" s="128"/>
      <c r="S63" s="124"/>
      <c r="T63" s="79"/>
      <c r="U63" s="120"/>
      <c r="V63" s="154"/>
      <c r="W63" s="82"/>
      <c r="X63" s="82"/>
      <c r="Y63" s="83"/>
      <c r="Z63" s="84"/>
      <c r="AA63" s="85"/>
      <c r="AB63" s="86"/>
      <c r="AC63" s="87">
        <v>151.26</v>
      </c>
      <c r="AD63" s="153"/>
    </row>
    <row r="64" spans="1:31" s="145" customFormat="1" ht="27" customHeight="1" x14ac:dyDescent="0.25">
      <c r="A64" s="113"/>
      <c r="B64" s="113"/>
      <c r="C64" s="121"/>
      <c r="D64" s="122"/>
      <c r="E64" s="123"/>
      <c r="F64" s="124"/>
      <c r="G64" s="124"/>
      <c r="H64" s="125"/>
      <c r="I64" s="73"/>
      <c r="J64" s="74" t="s">
        <v>70</v>
      </c>
      <c r="K64" s="75">
        <v>-300</v>
      </c>
      <c r="L64" s="126"/>
      <c r="M64" s="127"/>
      <c r="N64" s="74"/>
      <c r="O64" s="75"/>
      <c r="P64" s="74"/>
      <c r="Q64" s="75"/>
      <c r="R64" s="128"/>
      <c r="S64" s="124"/>
      <c r="T64" s="79"/>
      <c r="U64" s="120"/>
      <c r="V64" s="154"/>
      <c r="W64" s="82"/>
      <c r="X64" s="82"/>
      <c r="Y64" s="83"/>
      <c r="Z64" s="84"/>
      <c r="AA64" s="85"/>
      <c r="AB64" s="86"/>
      <c r="AC64" s="87"/>
      <c r="AD64" s="153"/>
    </row>
    <row r="65" spans="1:31" s="145" customFormat="1" ht="27" customHeight="1" x14ac:dyDescent="0.25">
      <c r="A65" s="118">
        <v>28</v>
      </c>
      <c r="B65" s="118" t="s">
        <v>62</v>
      </c>
      <c r="C65" s="91">
        <v>7.6999999999999999E-2</v>
      </c>
      <c r="D65" s="281">
        <v>5.5E-2</v>
      </c>
      <c r="E65" s="93">
        <v>7.8E-2</v>
      </c>
      <c r="F65" s="94">
        <v>-100</v>
      </c>
      <c r="G65" s="94">
        <v>2600</v>
      </c>
      <c r="H65" s="95">
        <f t="shared" ref="H65" si="4">SUM(F65:G65)</f>
        <v>2500</v>
      </c>
      <c r="I65" s="96"/>
      <c r="J65" s="97" t="s">
        <v>67</v>
      </c>
      <c r="K65" s="98">
        <v>36200</v>
      </c>
      <c r="L65" s="119">
        <f t="shared" ref="L65" si="5">SUM(K63:K65)</f>
        <v>35900</v>
      </c>
      <c r="M65" s="282"/>
      <c r="N65" s="97"/>
      <c r="O65" s="98"/>
      <c r="P65" s="97" t="s">
        <v>67</v>
      </c>
      <c r="Q65" s="98">
        <v>-36600</v>
      </c>
      <c r="R65" s="102">
        <f t="shared" ref="R65" si="6">SUM(O63:O65)+SUM(Q63:Q65)</f>
        <v>-36600</v>
      </c>
      <c r="S65" s="94">
        <v>1800</v>
      </c>
      <c r="T65" s="104">
        <v>5582400</v>
      </c>
      <c r="U65" s="105">
        <v>4918500</v>
      </c>
      <c r="V65" s="157">
        <v>4918200</v>
      </c>
      <c r="W65" s="107">
        <v>5.0000000000000001E-3</v>
      </c>
      <c r="X65" s="107">
        <v>-0.06</v>
      </c>
      <c r="Y65" s="108">
        <v>0.109</v>
      </c>
      <c r="Z65" s="137">
        <v>0.127</v>
      </c>
      <c r="AA65" s="138">
        <v>0.12749999999999773</v>
      </c>
      <c r="AB65" s="111">
        <v>0.70199999999999996</v>
      </c>
      <c r="AC65" s="112">
        <v>151.55000000000001</v>
      </c>
      <c r="AD65" s="153"/>
    </row>
    <row r="66" spans="1:31" s="145" customFormat="1" ht="27" customHeight="1" x14ac:dyDescent="0.25">
      <c r="A66" s="139"/>
      <c r="B66" s="139"/>
      <c r="C66" s="283"/>
      <c r="D66" s="284"/>
      <c r="E66" s="285"/>
      <c r="F66" s="150"/>
      <c r="G66" s="150"/>
      <c r="H66" s="286"/>
      <c r="I66" s="287"/>
      <c r="J66" s="288"/>
      <c r="K66" s="289"/>
      <c r="L66" s="290"/>
      <c r="M66" s="291"/>
      <c r="N66" s="288"/>
      <c r="O66" s="289"/>
      <c r="P66" s="288" t="s">
        <v>68</v>
      </c>
      <c r="Q66" s="289">
        <v>11300</v>
      </c>
      <c r="R66" s="292"/>
      <c r="S66" s="150"/>
      <c r="T66" s="141"/>
      <c r="U66" s="142"/>
      <c r="V66" s="156"/>
      <c r="W66" s="114"/>
      <c r="X66" s="114"/>
      <c r="Y66" s="115"/>
      <c r="Z66" s="143"/>
      <c r="AA66" s="144"/>
      <c r="AB66" s="133"/>
      <c r="AC66" s="134">
        <v>151.18</v>
      </c>
      <c r="AD66" s="153"/>
    </row>
    <row r="67" spans="1:31" s="145" customFormat="1" ht="27" customHeight="1" x14ac:dyDescent="0.25">
      <c r="A67" s="113"/>
      <c r="B67" s="113"/>
      <c r="C67" s="68"/>
      <c r="D67" s="69"/>
      <c r="E67" s="70"/>
      <c r="F67" s="71"/>
      <c r="G67" s="71"/>
      <c r="H67" s="72"/>
      <c r="I67" s="73"/>
      <c r="J67" s="74" t="s">
        <v>70</v>
      </c>
      <c r="K67" s="75">
        <v>-7700</v>
      </c>
      <c r="L67" s="76"/>
      <c r="M67" s="77"/>
      <c r="N67" s="74"/>
      <c r="O67" s="75"/>
      <c r="P67" s="74" t="s">
        <v>70</v>
      </c>
      <c r="Q67" s="75">
        <v>4000</v>
      </c>
      <c r="R67" s="89"/>
      <c r="S67" s="71"/>
      <c r="T67" s="79"/>
      <c r="U67" s="120"/>
      <c r="V67" s="154"/>
      <c r="W67" s="82"/>
      <c r="X67" s="82"/>
      <c r="Y67" s="83"/>
      <c r="Z67" s="84"/>
      <c r="AA67" s="85"/>
      <c r="AB67" s="86"/>
      <c r="AC67" s="87"/>
      <c r="AD67" s="153"/>
    </row>
    <row r="68" spans="1:31" s="145" customFormat="1" ht="27" customHeight="1" thickBot="1" x14ac:dyDescent="0.3">
      <c r="A68" s="118">
        <v>29</v>
      </c>
      <c r="B68" s="118" t="s">
        <v>63</v>
      </c>
      <c r="C68" s="91">
        <v>7.3999999999999996E-2</v>
      </c>
      <c r="D68" s="92">
        <v>0.04</v>
      </c>
      <c r="E68" s="93">
        <v>7.8E-2</v>
      </c>
      <c r="F68" s="94">
        <v>800</v>
      </c>
      <c r="G68" s="94">
        <v>27100</v>
      </c>
      <c r="H68" s="95">
        <f t="shared" ref="H68" si="7">SUM(F68:G68)</f>
        <v>27900</v>
      </c>
      <c r="I68" s="96"/>
      <c r="J68" s="97" t="s">
        <v>67</v>
      </c>
      <c r="K68" s="98">
        <v>36600</v>
      </c>
      <c r="L68" s="119">
        <f>SUM(K66:K68)</f>
        <v>28900</v>
      </c>
      <c r="M68" s="100"/>
      <c r="N68" s="97"/>
      <c r="O68" s="98"/>
      <c r="P68" s="97" t="s">
        <v>67</v>
      </c>
      <c r="Q68" s="98">
        <v>-42600</v>
      </c>
      <c r="R68" s="102">
        <f>SUM(O66:O68)+SUM(Q66:Q68)</f>
        <v>-27300</v>
      </c>
      <c r="S68" s="94">
        <v>29500</v>
      </c>
      <c r="T68" s="104">
        <v>5611900</v>
      </c>
      <c r="U68" s="105">
        <v>4942800</v>
      </c>
      <c r="V68" s="157">
        <v>4942800</v>
      </c>
      <c r="W68" s="107">
        <v>0.01</v>
      </c>
      <c r="X68" s="107">
        <v>-0.06</v>
      </c>
      <c r="Y68" s="108">
        <v>0.109</v>
      </c>
      <c r="Z68" s="137">
        <v>0.127</v>
      </c>
      <c r="AA68" s="138">
        <v>0.12749999999999773</v>
      </c>
      <c r="AB68" s="111">
        <v>0.72099999999999997</v>
      </c>
      <c r="AC68" s="112">
        <v>151.5</v>
      </c>
      <c r="AD68" s="153"/>
    </row>
    <row r="69" spans="1:31" ht="22.5" customHeight="1" x14ac:dyDescent="0.2">
      <c r="A69" s="158" t="s">
        <v>41</v>
      </c>
      <c r="B69" s="159"/>
      <c r="C69" s="160"/>
      <c r="D69" s="160"/>
      <c r="E69" s="161"/>
      <c r="F69" s="162"/>
      <c r="G69" s="163"/>
      <c r="H69" s="163"/>
      <c r="I69" s="164"/>
      <c r="J69" s="165" t="s">
        <v>11</v>
      </c>
      <c r="K69" s="166"/>
      <c r="L69" s="167"/>
      <c r="M69" s="168"/>
      <c r="N69" s="169" t="s">
        <v>14</v>
      </c>
      <c r="O69" s="170"/>
      <c r="P69" s="169" t="s">
        <v>14</v>
      </c>
      <c r="Q69" s="170"/>
      <c r="R69" s="171" t="s">
        <v>13</v>
      </c>
      <c r="S69" s="172"/>
      <c r="T69" s="173"/>
      <c r="U69" s="174"/>
      <c r="V69" s="167"/>
      <c r="W69" s="175"/>
      <c r="X69" s="176"/>
      <c r="Y69" s="177"/>
      <c r="Z69" s="178"/>
      <c r="AA69" s="179"/>
      <c r="AB69" s="176"/>
      <c r="AC69" s="180"/>
      <c r="AD69" s="13"/>
      <c r="AE69" s="13"/>
    </row>
    <row r="70" spans="1:31" ht="20.25" customHeight="1" thickBot="1" x14ac:dyDescent="0.25">
      <c r="A70" s="181" t="s">
        <v>42</v>
      </c>
      <c r="B70" s="182"/>
      <c r="C70" s="183">
        <f>AVERAGE(C8:C68)</f>
        <v>2.1750000000000002E-2</v>
      </c>
      <c r="D70" s="184">
        <f>AVERAGE(D8:D68)</f>
        <v>-3.9549999999999981E-2</v>
      </c>
      <c r="E70" s="185">
        <f>AVERAGE(E8:E68)</f>
        <v>3.2899999999999999E-2</v>
      </c>
      <c r="F70" s="186">
        <v>4129</v>
      </c>
      <c r="G70" s="187">
        <v>104390</v>
      </c>
      <c r="H70" s="187">
        <f>SUM(F70:G70)</f>
        <v>108519</v>
      </c>
      <c r="I70" s="188"/>
      <c r="J70" s="294">
        <v>59289</v>
      </c>
      <c r="K70" s="295"/>
      <c r="L70" s="189"/>
      <c r="M70" s="190"/>
      <c r="N70" s="314">
        <v>16347</v>
      </c>
      <c r="O70" s="315"/>
      <c r="P70" s="314">
        <v>40374</v>
      </c>
      <c r="Q70" s="315"/>
      <c r="R70" s="191">
        <f>SUM(N70:Q70)</f>
        <v>56721</v>
      </c>
      <c r="S70" s="192"/>
      <c r="T70" s="193"/>
      <c r="U70" s="194"/>
      <c r="V70" s="195"/>
      <c r="W70" s="196">
        <f t="shared" ref="W70:AB70" si="8">AVERAGE(W10:W68)</f>
        <v>-5.7200000000000008E-2</v>
      </c>
      <c r="X70" s="197">
        <f t="shared" si="8"/>
        <v>-5.3200000000000025E-2</v>
      </c>
      <c r="Y70" s="198">
        <f t="shared" si="8"/>
        <v>8.3349999999999994E-2</v>
      </c>
      <c r="Z70" s="199">
        <f t="shared" si="8"/>
        <v>7.7050000000000007E-2</v>
      </c>
      <c r="AA70" s="200">
        <f t="shared" si="8"/>
        <v>8.1124999999999406E-2</v>
      </c>
      <c r="AB70" s="197">
        <f t="shared" si="8"/>
        <v>0.73060000000000003</v>
      </c>
      <c r="AC70" s="201">
        <f>AVERAGE(AC8:AC68)</f>
        <v>149.63849999999999</v>
      </c>
      <c r="AD70" s="13"/>
      <c r="AE70" s="13"/>
    </row>
    <row r="71" spans="1:31" ht="21.75" customHeight="1" x14ac:dyDescent="0.2">
      <c r="A71" s="158" t="s">
        <v>41</v>
      </c>
      <c r="B71" s="159"/>
      <c r="C71" s="202"/>
      <c r="D71" s="203"/>
      <c r="E71" s="204"/>
      <c r="F71" s="205" t="s">
        <v>15</v>
      </c>
      <c r="G71" s="206"/>
      <c r="H71" s="207"/>
      <c r="I71" s="164"/>
      <c r="J71" s="208" t="s">
        <v>12</v>
      </c>
      <c r="K71" s="166"/>
      <c r="L71" s="167"/>
      <c r="M71" s="209"/>
      <c r="N71" s="169" t="s">
        <v>15</v>
      </c>
      <c r="O71" s="170"/>
      <c r="P71" s="169" t="s">
        <v>15</v>
      </c>
      <c r="Q71" s="170"/>
      <c r="R71" s="171" t="s">
        <v>16</v>
      </c>
      <c r="S71" s="210"/>
      <c r="T71" s="211"/>
      <c r="U71" s="174"/>
      <c r="V71" s="173"/>
      <c r="W71" s="212"/>
      <c r="X71" s="213"/>
      <c r="Y71" s="214"/>
      <c r="Z71" s="215"/>
      <c r="AA71" s="215"/>
      <c r="AB71" s="213"/>
      <c r="AC71" s="216"/>
      <c r="AD71" s="13"/>
      <c r="AE71" s="13"/>
    </row>
    <row r="72" spans="1:31" ht="21" customHeight="1" thickBot="1" x14ac:dyDescent="0.25">
      <c r="A72" s="181" t="s">
        <v>43</v>
      </c>
      <c r="B72" s="182"/>
      <c r="C72" s="217">
        <v>2.2451612903225806E-2</v>
      </c>
      <c r="D72" s="218"/>
      <c r="E72" s="219"/>
      <c r="F72" s="220">
        <v>1208798</v>
      </c>
      <c r="G72" s="221"/>
      <c r="H72" s="222"/>
      <c r="I72" s="188"/>
      <c r="J72" s="294">
        <v>2003</v>
      </c>
      <c r="K72" s="295"/>
      <c r="L72" s="189"/>
      <c r="M72" s="190"/>
      <c r="N72" s="296">
        <v>184725</v>
      </c>
      <c r="O72" s="297"/>
      <c r="P72" s="298">
        <v>1419121</v>
      </c>
      <c r="Q72" s="299"/>
      <c r="R72" s="223">
        <f>SUM(N72:Q72)</f>
        <v>1603846</v>
      </c>
      <c r="S72" s="224"/>
      <c r="T72" s="225"/>
      <c r="U72" s="194"/>
      <c r="V72" s="226"/>
      <c r="W72" s="194"/>
      <c r="X72" s="227"/>
      <c r="Y72" s="228"/>
      <c r="Z72" s="227"/>
      <c r="AA72" s="227"/>
      <c r="AB72" s="227"/>
      <c r="AC72" s="229"/>
      <c r="AD72" s="13"/>
      <c r="AE72" s="13"/>
    </row>
    <row r="73" spans="1:31" ht="15" customHeight="1" x14ac:dyDescent="0.15">
      <c r="A73" s="230"/>
      <c r="B73" s="230"/>
      <c r="C73" s="230"/>
      <c r="D73" s="230"/>
      <c r="E73" s="230"/>
      <c r="F73" s="231" t="s">
        <v>8</v>
      </c>
      <c r="G73" s="232">
        <v>0.75</v>
      </c>
      <c r="H73" s="233" t="s">
        <v>34</v>
      </c>
      <c r="I73" s="230"/>
      <c r="J73" s="230"/>
      <c r="K73" s="234" t="s">
        <v>37</v>
      </c>
      <c r="L73" s="235">
        <v>1.4750000000000001</v>
      </c>
      <c r="M73" s="233" t="s">
        <v>33</v>
      </c>
      <c r="N73" s="236"/>
      <c r="O73" s="237"/>
      <c r="P73" s="238" t="s">
        <v>51</v>
      </c>
      <c r="Q73" s="230"/>
      <c r="R73" s="239"/>
      <c r="S73" s="239"/>
      <c r="T73" s="240"/>
      <c r="U73" s="240"/>
      <c r="V73" s="230" t="s">
        <v>77</v>
      </c>
      <c r="W73" s="230"/>
      <c r="X73" s="241"/>
      <c r="Y73" s="242"/>
      <c r="Z73" s="243" t="s">
        <v>78</v>
      </c>
      <c r="AA73" s="243"/>
      <c r="AB73" s="244"/>
      <c r="AC73" s="230"/>
      <c r="AD73" s="13"/>
      <c r="AE73" s="13"/>
    </row>
    <row r="74" spans="1:31" ht="15" customHeight="1" x14ac:dyDescent="0.15">
      <c r="A74" s="230"/>
      <c r="B74" s="230"/>
      <c r="C74" s="230"/>
      <c r="D74" s="230"/>
      <c r="E74" s="230"/>
      <c r="F74" s="230"/>
      <c r="G74" s="232">
        <v>0.5</v>
      </c>
      <c r="H74" s="233" t="s">
        <v>35</v>
      </c>
      <c r="I74" s="230"/>
      <c r="J74" s="230"/>
      <c r="K74" s="234" t="s">
        <v>38</v>
      </c>
      <c r="L74" s="245">
        <v>1.6</v>
      </c>
      <c r="M74" s="233" t="s">
        <v>96</v>
      </c>
      <c r="N74" s="230"/>
      <c r="O74" s="237"/>
      <c r="P74" s="236" t="s">
        <v>52</v>
      </c>
      <c r="Q74" s="230"/>
      <c r="R74" s="239"/>
      <c r="S74" s="239"/>
      <c r="T74" s="246"/>
      <c r="U74" s="246"/>
      <c r="V74" s="230" t="s">
        <v>58</v>
      </c>
      <c r="W74" s="233"/>
      <c r="X74" s="241"/>
      <c r="Y74" s="242"/>
      <c r="Z74" s="243"/>
      <c r="AA74" s="243"/>
      <c r="AB74" s="247"/>
      <c r="AC74" s="230"/>
      <c r="AD74" s="13"/>
      <c r="AE74" s="13"/>
    </row>
    <row r="75" spans="1:31" ht="15" customHeight="1" x14ac:dyDescent="0.15">
      <c r="A75" s="230"/>
      <c r="B75" s="230"/>
      <c r="C75" s="230"/>
      <c r="D75" s="230"/>
      <c r="E75" s="230"/>
      <c r="F75" s="230"/>
      <c r="G75" s="232">
        <v>0.3</v>
      </c>
      <c r="H75" s="233" t="s">
        <v>36</v>
      </c>
      <c r="I75" s="230"/>
      <c r="J75" s="230"/>
      <c r="K75" s="234"/>
      <c r="L75" s="245"/>
      <c r="M75" s="233"/>
      <c r="N75" s="230"/>
      <c r="O75" s="275"/>
      <c r="P75" s="230" t="s">
        <v>57</v>
      </c>
      <c r="Q75" s="230"/>
      <c r="R75" s="249"/>
      <c r="S75" s="250"/>
      <c r="T75" s="246"/>
      <c r="U75" s="246"/>
      <c r="V75" s="233" t="s">
        <v>80</v>
      </c>
      <c r="W75" s="233"/>
      <c r="X75" s="241"/>
      <c r="Y75" s="242"/>
      <c r="Z75" s="243"/>
      <c r="AA75" s="243"/>
      <c r="AB75" s="243"/>
      <c r="AC75" s="230"/>
      <c r="AD75" s="13"/>
      <c r="AE75" s="13"/>
    </row>
    <row r="76" spans="1:31" ht="15" customHeight="1" x14ac:dyDescent="0.15">
      <c r="A76" s="20"/>
      <c r="B76" s="20"/>
      <c r="C76" s="20"/>
      <c r="D76" s="20"/>
      <c r="E76" s="20"/>
      <c r="F76" s="251"/>
      <c r="G76" s="251"/>
      <c r="H76" s="251"/>
      <c r="I76" s="251"/>
      <c r="J76" s="251"/>
      <c r="K76" s="300"/>
      <c r="L76" s="300"/>
      <c r="M76" s="252"/>
      <c r="N76" s="253"/>
      <c r="O76" s="275"/>
      <c r="P76" s="230" t="s">
        <v>97</v>
      </c>
      <c r="Q76" s="254"/>
      <c r="R76" s="255"/>
      <c r="S76" s="255"/>
      <c r="T76" s="279"/>
      <c r="U76" s="257"/>
      <c r="V76" s="233" t="s">
        <v>79</v>
      </c>
      <c r="W76" s="251"/>
      <c r="X76" s="23"/>
      <c r="Y76" s="24"/>
      <c r="Z76" s="25"/>
      <c r="AA76" s="25"/>
      <c r="AB76" s="25"/>
      <c r="AC76"/>
      <c r="AD76" s="13"/>
      <c r="AE76" s="13"/>
    </row>
    <row r="77" spans="1:31" x14ac:dyDescent="0.15">
      <c r="A77" s="258"/>
      <c r="B77" s="20"/>
      <c r="C77" s="20"/>
      <c r="D77" s="20"/>
      <c r="E77" s="20"/>
      <c r="L77" s="27"/>
      <c r="M77" s="259"/>
      <c r="N77" s="253"/>
      <c r="O77" s="248"/>
      <c r="P77" s="20"/>
      <c r="Q77" s="260"/>
      <c r="R77" s="252"/>
      <c r="S77" s="253"/>
      <c r="T77" s="279"/>
      <c r="U77" s="257"/>
      <c r="X77" s="23"/>
      <c r="Y77" s="24"/>
      <c r="Z77" s="25"/>
      <c r="AA77" s="25"/>
      <c r="AB77" s="25"/>
      <c r="AC77" s="25"/>
      <c r="AD77" s="261"/>
    </row>
    <row r="78" spans="1:31" x14ac:dyDescent="0.15">
      <c r="C78" s="262"/>
      <c r="D78" s="262"/>
      <c r="K78" s="6"/>
      <c r="L78" s="27"/>
      <c r="O78" s="248"/>
      <c r="P78" s="279"/>
    </row>
    <row r="79" spans="1:31" ht="14.25" x14ac:dyDescent="0.15">
      <c r="C79" s="69"/>
      <c r="D79" s="69"/>
      <c r="E79" s="20"/>
      <c r="O79" s="248"/>
      <c r="Q79" s="265"/>
      <c r="R79" s="252"/>
      <c r="S79" s="266"/>
      <c r="T79" s="20"/>
    </row>
    <row r="80" spans="1:31" ht="14.25" x14ac:dyDescent="0.15">
      <c r="C80" s="69"/>
      <c r="D80" s="69"/>
      <c r="F80" s="20"/>
      <c r="J80" s="257"/>
      <c r="P80" s="267"/>
    </row>
    <row r="81" spans="3:10" ht="14.25" x14ac:dyDescent="0.15">
      <c r="C81" s="69"/>
      <c r="D81" s="69"/>
      <c r="F81" s="27"/>
      <c r="G81" s="260"/>
      <c r="H81" s="252"/>
      <c r="I81" s="253"/>
      <c r="J81" s="257"/>
    </row>
    <row r="82" spans="3:10" ht="14.25" x14ac:dyDescent="0.15">
      <c r="C82" s="69"/>
      <c r="D82" s="69"/>
      <c r="F82" s="20"/>
      <c r="G82" s="260"/>
      <c r="H82" s="252"/>
      <c r="I82" s="253"/>
      <c r="J82" s="279"/>
    </row>
    <row r="83" spans="3:10" ht="14.25" x14ac:dyDescent="0.15">
      <c r="C83" s="268"/>
      <c r="D83" s="268"/>
      <c r="F83" s="279"/>
      <c r="G83" s="260"/>
      <c r="H83" s="252"/>
      <c r="I83" s="253"/>
      <c r="J83" s="279"/>
    </row>
    <row r="84" spans="3:10" ht="14.25" x14ac:dyDescent="0.15">
      <c r="C84" s="269"/>
      <c r="D84" s="269"/>
      <c r="F84" s="270"/>
      <c r="G84" s="260"/>
      <c r="H84" s="252"/>
      <c r="I84" s="253"/>
      <c r="J84" s="257"/>
    </row>
    <row r="85" spans="3:10" ht="14.25" x14ac:dyDescent="0.15">
      <c r="C85" s="269"/>
      <c r="D85" s="269"/>
    </row>
    <row r="86" spans="3:10" ht="14.25" x14ac:dyDescent="0.15">
      <c r="C86" s="269"/>
      <c r="D86" s="269"/>
    </row>
    <row r="87" spans="3:10" ht="14.25" x14ac:dyDescent="0.15">
      <c r="C87" s="269"/>
      <c r="D87" s="269"/>
    </row>
    <row r="88" spans="3:10" ht="14.25" x14ac:dyDescent="0.15">
      <c r="C88" s="269"/>
      <c r="D88" s="269"/>
    </row>
    <row r="89" spans="3:10" ht="14.25" x14ac:dyDescent="0.15">
      <c r="C89" s="69"/>
      <c r="D89" s="69"/>
    </row>
    <row r="90" spans="3:10" ht="14.25" x14ac:dyDescent="0.15">
      <c r="C90" s="69"/>
      <c r="D90" s="69"/>
    </row>
    <row r="91" spans="3:10" ht="14.25" x14ac:dyDescent="0.15">
      <c r="C91" s="69"/>
      <c r="D91" s="69"/>
    </row>
    <row r="92" spans="3:10" ht="14.25" x14ac:dyDescent="0.15">
      <c r="C92" s="69"/>
      <c r="D92" s="69"/>
    </row>
    <row r="93" spans="3:10" ht="14.25" x14ac:dyDescent="0.15">
      <c r="C93" s="69"/>
      <c r="D93" s="69"/>
    </row>
    <row r="94" spans="3:10" ht="14.25" x14ac:dyDescent="0.15">
      <c r="C94" s="69"/>
      <c r="D94" s="69"/>
    </row>
    <row r="95" spans="3:10" ht="14.25" x14ac:dyDescent="0.15">
      <c r="C95" s="69"/>
      <c r="D95" s="69"/>
    </row>
    <row r="96" spans="3:10" ht="14.25" x14ac:dyDescent="0.15">
      <c r="C96" s="69"/>
      <c r="D96" s="69"/>
    </row>
    <row r="97" spans="3:4" ht="14.25" x14ac:dyDescent="0.15">
      <c r="C97" s="69"/>
      <c r="D97" s="69"/>
    </row>
    <row r="98" spans="3:4" ht="14.25" x14ac:dyDescent="0.15">
      <c r="C98" s="69"/>
      <c r="D98" s="69"/>
    </row>
    <row r="99" spans="3:4" ht="14.25" x14ac:dyDescent="0.15">
      <c r="C99" s="69"/>
      <c r="D99" s="69"/>
    </row>
    <row r="100" spans="3:4" ht="14.25" x14ac:dyDescent="0.15">
      <c r="C100" s="69"/>
      <c r="D100" s="69"/>
    </row>
    <row r="101" spans="3:4" ht="14.25" x14ac:dyDescent="0.15">
      <c r="C101" s="69"/>
      <c r="D101" s="69"/>
    </row>
    <row r="102" spans="3:4" ht="14.25" x14ac:dyDescent="0.15">
      <c r="C102" s="69"/>
      <c r="D102" s="69"/>
    </row>
    <row r="103" spans="3:4" ht="14.25" x14ac:dyDescent="0.15">
      <c r="C103" s="69"/>
      <c r="D103" s="69"/>
    </row>
    <row r="104" spans="3:4" ht="14.25" x14ac:dyDescent="0.15">
      <c r="C104" s="69"/>
      <c r="D104" s="69"/>
    </row>
    <row r="105" spans="3:4" ht="14.25" x14ac:dyDescent="0.15">
      <c r="C105" s="69"/>
      <c r="D105" s="69"/>
    </row>
    <row r="106" spans="3:4" ht="14.25" x14ac:dyDescent="0.15">
      <c r="C106" s="69"/>
      <c r="D106" s="69"/>
    </row>
    <row r="107" spans="3:4" ht="14.25" x14ac:dyDescent="0.15">
      <c r="C107" s="69"/>
      <c r="D107" s="69"/>
    </row>
    <row r="108" spans="3:4" ht="14.25" x14ac:dyDescent="0.15">
      <c r="C108" s="69"/>
      <c r="D108" s="69"/>
    </row>
    <row r="109" spans="3:4" ht="14.25" x14ac:dyDescent="0.15">
      <c r="C109" s="69"/>
      <c r="D109" s="69"/>
    </row>
    <row r="110" spans="3:4" ht="14.25" x14ac:dyDescent="0.15">
      <c r="C110" s="69"/>
      <c r="D110" s="69"/>
    </row>
    <row r="111" spans="3:4" ht="14.25" x14ac:dyDescent="0.15">
      <c r="C111" s="69"/>
      <c r="D111" s="69"/>
    </row>
    <row r="112" spans="3:4" ht="14.25" x14ac:dyDescent="0.15">
      <c r="C112" s="69"/>
      <c r="D112" s="69"/>
    </row>
    <row r="113" spans="3:4" ht="14.25" x14ac:dyDescent="0.15">
      <c r="C113" s="69"/>
      <c r="D113" s="69"/>
    </row>
    <row r="114" spans="3:4" ht="14.25" x14ac:dyDescent="0.15">
      <c r="C114" s="69"/>
      <c r="D114" s="69"/>
    </row>
    <row r="115" spans="3:4" ht="14.25" x14ac:dyDescent="0.15">
      <c r="C115" s="69"/>
      <c r="D115" s="69"/>
    </row>
    <row r="116" spans="3:4" ht="14.25" x14ac:dyDescent="0.15">
      <c r="C116" s="69"/>
      <c r="D116" s="69"/>
    </row>
    <row r="117" spans="3:4" ht="14.25" x14ac:dyDescent="0.15">
      <c r="C117" s="69"/>
      <c r="D117" s="69"/>
    </row>
    <row r="118" spans="3:4" ht="14.25" x14ac:dyDescent="0.15">
      <c r="C118" s="69"/>
      <c r="D118" s="69"/>
    </row>
    <row r="119" spans="3:4" ht="14.25" x14ac:dyDescent="0.15">
      <c r="C119" s="69"/>
      <c r="D119" s="69"/>
    </row>
    <row r="120" spans="3:4" ht="14.25" x14ac:dyDescent="0.15">
      <c r="C120" s="69"/>
      <c r="D120" s="69"/>
    </row>
    <row r="121" spans="3:4" ht="14.25" x14ac:dyDescent="0.15">
      <c r="C121" s="69"/>
      <c r="D121" s="69"/>
    </row>
    <row r="122" spans="3:4" ht="14.25" x14ac:dyDescent="0.15">
      <c r="C122" s="69"/>
      <c r="D122" s="69"/>
    </row>
    <row r="123" spans="3:4" ht="14.25" x14ac:dyDescent="0.15">
      <c r="C123" s="69"/>
      <c r="D123" s="69"/>
    </row>
    <row r="124" spans="3:4" ht="14.25" x14ac:dyDescent="0.15">
      <c r="C124" s="69"/>
      <c r="D124" s="69"/>
    </row>
    <row r="125" spans="3:4" ht="14.25" x14ac:dyDescent="0.15">
      <c r="C125" s="69"/>
      <c r="D125" s="69"/>
    </row>
    <row r="126" spans="3:4" ht="14.25" x14ac:dyDescent="0.15">
      <c r="C126" s="69"/>
      <c r="D126" s="69"/>
    </row>
    <row r="127" spans="3:4" ht="14.25" x14ac:dyDescent="0.15">
      <c r="C127" s="69"/>
      <c r="D127" s="69"/>
    </row>
    <row r="128" spans="3:4" ht="14.25" x14ac:dyDescent="0.15">
      <c r="C128" s="69"/>
      <c r="D128" s="69"/>
    </row>
    <row r="129" spans="3:4" ht="14.25" x14ac:dyDescent="0.15">
      <c r="C129" s="69"/>
      <c r="D129" s="69"/>
    </row>
    <row r="130" spans="3:4" ht="14.25" x14ac:dyDescent="0.15">
      <c r="C130" s="69"/>
      <c r="D130" s="69"/>
    </row>
    <row r="131" spans="3:4" ht="14.25" x14ac:dyDescent="0.15">
      <c r="C131" s="69"/>
      <c r="D131" s="69"/>
    </row>
    <row r="132" spans="3:4" ht="14.25" x14ac:dyDescent="0.15">
      <c r="C132" s="69"/>
      <c r="D132" s="69"/>
    </row>
    <row r="133" spans="3:4" ht="14.25" x14ac:dyDescent="0.15">
      <c r="C133" s="69"/>
      <c r="D133" s="69"/>
    </row>
    <row r="134" spans="3:4" ht="14.25" x14ac:dyDescent="0.15">
      <c r="C134" s="69"/>
      <c r="D134" s="69"/>
    </row>
    <row r="135" spans="3:4" x14ac:dyDescent="0.15">
      <c r="C135" s="271"/>
      <c r="D135" s="271"/>
    </row>
    <row r="136" spans="3:4" x14ac:dyDescent="0.15">
      <c r="C136" s="262"/>
      <c r="D136" s="262"/>
    </row>
    <row r="137" spans="3:4" x14ac:dyDescent="0.15">
      <c r="C137" s="262"/>
      <c r="D137" s="262"/>
    </row>
    <row r="138" spans="3:4" x14ac:dyDescent="0.15">
      <c r="C138" s="262"/>
      <c r="D138" s="262"/>
    </row>
    <row r="139" spans="3:4" x14ac:dyDescent="0.15">
      <c r="C139" s="262"/>
      <c r="D139" s="262"/>
    </row>
    <row r="140" spans="3:4" x14ac:dyDescent="0.15">
      <c r="C140" s="262"/>
      <c r="D140" s="262"/>
    </row>
    <row r="141" spans="3:4" x14ac:dyDescent="0.15">
      <c r="C141" s="262"/>
      <c r="D141" s="262"/>
    </row>
    <row r="142" spans="3:4" x14ac:dyDescent="0.15">
      <c r="C142" s="262"/>
      <c r="D142" s="262"/>
    </row>
    <row r="143" spans="3:4" x14ac:dyDescent="0.15">
      <c r="C143" s="262"/>
      <c r="D143" s="262"/>
    </row>
    <row r="144" spans="3:4" x14ac:dyDescent="0.15">
      <c r="C144" s="262"/>
      <c r="D144" s="262"/>
    </row>
    <row r="145" spans="3:4" x14ac:dyDescent="0.15">
      <c r="C145" s="262"/>
      <c r="D145" s="262"/>
    </row>
    <row r="146" spans="3:4" x14ac:dyDescent="0.15">
      <c r="C146" s="262"/>
      <c r="D146" s="262"/>
    </row>
    <row r="147" spans="3:4" x14ac:dyDescent="0.15">
      <c r="C147" s="262"/>
      <c r="D147" s="262"/>
    </row>
    <row r="148" spans="3:4" x14ac:dyDescent="0.15">
      <c r="C148" s="262"/>
      <c r="D148" s="262"/>
    </row>
    <row r="149" spans="3:4" x14ac:dyDescent="0.15">
      <c r="C149" s="262"/>
      <c r="D149" s="262"/>
    </row>
    <row r="150" spans="3:4" x14ac:dyDescent="0.15">
      <c r="C150" s="262"/>
      <c r="D150" s="262"/>
    </row>
    <row r="151" spans="3:4" x14ac:dyDescent="0.15">
      <c r="C151" s="262"/>
      <c r="D151" s="262"/>
    </row>
    <row r="152" spans="3:4" x14ac:dyDescent="0.15">
      <c r="C152" s="262"/>
      <c r="D152" s="262"/>
    </row>
    <row r="153" spans="3:4" x14ac:dyDescent="0.15">
      <c r="C153" s="262"/>
      <c r="D153" s="262"/>
    </row>
    <row r="154" spans="3:4" x14ac:dyDescent="0.15">
      <c r="C154" s="262"/>
      <c r="D154" s="262"/>
    </row>
    <row r="155" spans="3:4" x14ac:dyDescent="0.15">
      <c r="C155" s="262"/>
      <c r="D155" s="262"/>
    </row>
    <row r="156" spans="3:4" x14ac:dyDescent="0.15">
      <c r="C156" s="262"/>
      <c r="D156" s="262"/>
    </row>
    <row r="157" spans="3:4" x14ac:dyDescent="0.15">
      <c r="C157" s="262"/>
      <c r="D157" s="262"/>
    </row>
    <row r="158" spans="3:4" x14ac:dyDescent="0.15">
      <c r="C158" s="262"/>
      <c r="D158" s="262"/>
    </row>
    <row r="159" spans="3:4" x14ac:dyDescent="0.15">
      <c r="C159" s="262"/>
      <c r="D159" s="262"/>
    </row>
    <row r="160" spans="3:4" x14ac:dyDescent="0.15">
      <c r="C160" s="262"/>
      <c r="D160" s="262"/>
    </row>
    <row r="161" spans="3:4" x14ac:dyDescent="0.15">
      <c r="C161" s="262"/>
      <c r="D161" s="262"/>
    </row>
    <row r="162" spans="3:4" x14ac:dyDescent="0.15">
      <c r="C162" s="262"/>
      <c r="D162" s="262"/>
    </row>
    <row r="163" spans="3:4" x14ac:dyDescent="0.15">
      <c r="C163" s="262"/>
      <c r="D163" s="262"/>
    </row>
    <row r="164" spans="3:4" x14ac:dyDescent="0.15">
      <c r="C164" s="262"/>
      <c r="D164" s="262"/>
    </row>
    <row r="165" spans="3:4" x14ac:dyDescent="0.15">
      <c r="C165" s="262"/>
      <c r="D165" s="262"/>
    </row>
    <row r="166" spans="3:4" x14ac:dyDescent="0.15">
      <c r="C166" s="262"/>
      <c r="D166" s="262"/>
    </row>
    <row r="167" spans="3:4" x14ac:dyDescent="0.15">
      <c r="C167" s="262"/>
      <c r="D167" s="262"/>
    </row>
    <row r="168" spans="3:4" x14ac:dyDescent="0.15">
      <c r="C168" s="262"/>
      <c r="D168" s="262"/>
    </row>
    <row r="169" spans="3:4" x14ac:dyDescent="0.15">
      <c r="C169" s="262"/>
      <c r="D169" s="262"/>
    </row>
    <row r="170" spans="3:4" x14ac:dyDescent="0.15">
      <c r="C170" s="262"/>
      <c r="D170" s="262"/>
    </row>
    <row r="171" spans="3:4" x14ac:dyDescent="0.15">
      <c r="C171" s="262"/>
      <c r="D171" s="262"/>
    </row>
    <row r="172" spans="3:4" x14ac:dyDescent="0.15">
      <c r="C172" s="262"/>
      <c r="D172" s="262"/>
    </row>
    <row r="173" spans="3:4" x14ac:dyDescent="0.15">
      <c r="C173" s="262"/>
      <c r="D173" s="262"/>
    </row>
  </sheetData>
  <mergeCells count="12">
    <mergeCell ref="J72:K72"/>
    <mergeCell ref="N72:O72"/>
    <mergeCell ref="P72:Q72"/>
    <mergeCell ref="K76:L76"/>
    <mergeCell ref="A5:B7"/>
    <mergeCell ref="M5:R5"/>
    <mergeCell ref="S5:V5"/>
    <mergeCell ref="Z5:AA5"/>
    <mergeCell ref="Z6:AA6"/>
    <mergeCell ref="J70:K70"/>
    <mergeCell ref="N70:O70"/>
    <mergeCell ref="P70:Q70"/>
  </mergeCells>
  <phoneticPr fontId="5"/>
  <printOptions horizontalCentered="1"/>
  <pageMargins left="0.27559055118110237" right="0.15748031496062992" top="0.19685039370078741" bottom="0.19685039370078741" header="0.19685039370078741" footer="0.15748031496062992"/>
  <pageSetup paperSize="8"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showGridLines="0" tabSelected="1" view="pageBreakPreview" zoomScale="70" zoomScaleNormal="5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13.5" x14ac:dyDescent="0.15"/>
  <cols>
    <col min="1" max="2" width="6.125" customWidth="1"/>
    <col min="3" max="3" width="14.5" customWidth="1"/>
    <col min="4" max="4" width="11.5" customWidth="1"/>
    <col min="5" max="5" width="10.5" customWidth="1"/>
    <col min="6" max="6" width="17.5" customWidth="1"/>
    <col min="7" max="7" width="18.5" customWidth="1"/>
    <col min="8" max="8" width="18.75" customWidth="1"/>
    <col min="9" max="9" width="9.125" customWidth="1"/>
    <col min="10" max="10" width="40.625" customWidth="1"/>
    <col min="11" max="12" width="20" customWidth="1"/>
    <col min="13" max="13" width="10" style="14" customWidth="1"/>
    <col min="14" max="14" width="30.375" customWidth="1"/>
    <col min="15" max="15" width="17.125" customWidth="1"/>
    <col min="16" max="16" width="40.625" customWidth="1"/>
    <col min="17" max="18" width="20" customWidth="1"/>
    <col min="19" max="19" width="18.625" customWidth="1"/>
    <col min="20" max="21" width="18.5" customWidth="1"/>
    <col min="22" max="22" width="17.375" customWidth="1"/>
    <col min="23" max="23" width="14.75" customWidth="1"/>
    <col min="24" max="24" width="14.625" style="7" customWidth="1"/>
    <col min="25" max="25" width="18.25" style="263" bestFit="1" customWidth="1"/>
    <col min="26" max="26" width="13.625" style="9" customWidth="1"/>
    <col min="27" max="27" width="16.5" style="9" bestFit="1" customWidth="1"/>
    <col min="28" max="28" width="13.375" style="264" customWidth="1"/>
    <col min="29" max="29" width="18.25" style="264" customWidth="1"/>
    <col min="30" max="30" width="13.75" style="264" customWidth="1"/>
    <col min="31" max="31" width="11.625" customWidth="1"/>
    <col min="32" max="16384" width="9" style="13"/>
  </cols>
  <sheetData>
    <row r="1" spans="1:31" ht="28.5" x14ac:dyDescent="0.3">
      <c r="G1" s="1"/>
      <c r="I1" s="1"/>
      <c r="K1" s="2" t="s">
        <v>39</v>
      </c>
      <c r="L1" s="3"/>
      <c r="M1" s="4"/>
      <c r="P1" s="2"/>
      <c r="R1" s="5" t="s">
        <v>98</v>
      </c>
      <c r="U1" s="6"/>
      <c r="Y1" s="8"/>
      <c r="AB1" s="10"/>
      <c r="AC1" s="11">
        <v>45413</v>
      </c>
      <c r="AD1" s="12"/>
      <c r="AE1" s="12"/>
    </row>
    <row r="2" spans="1:31" ht="14.25" x14ac:dyDescent="0.15">
      <c r="N2" s="15" t="s">
        <v>17</v>
      </c>
      <c r="O2" s="15"/>
      <c r="P2" s="15"/>
      <c r="Q2" s="15"/>
      <c r="R2" s="15"/>
      <c r="S2" s="15"/>
      <c r="V2" s="16"/>
      <c r="W2" s="16"/>
      <c r="X2" s="17"/>
      <c r="Y2" s="18"/>
      <c r="AB2" s="10"/>
      <c r="AC2" s="19"/>
      <c r="AD2" s="16"/>
      <c r="AE2" s="13"/>
    </row>
    <row r="3" spans="1:31" ht="3.7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  <c r="O3" s="22"/>
      <c r="P3" s="22"/>
      <c r="Q3" s="22"/>
      <c r="R3" s="22"/>
      <c r="S3" s="22"/>
      <c r="T3" s="20"/>
      <c r="U3" s="20"/>
      <c r="V3" s="20"/>
      <c r="W3" s="20"/>
      <c r="X3" s="23"/>
      <c r="Y3" s="24"/>
      <c r="Z3" s="25"/>
      <c r="AA3" s="25"/>
      <c r="AB3" s="25"/>
      <c r="AC3" s="26"/>
      <c r="AD3" s="20"/>
      <c r="AE3" s="13"/>
    </row>
    <row r="4" spans="1:3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0"/>
      <c r="V4" s="27"/>
      <c r="W4" s="27"/>
      <c r="X4" s="23"/>
      <c r="Y4" s="28"/>
      <c r="Z4" s="26"/>
      <c r="AA4" s="26"/>
      <c r="AB4" s="26"/>
      <c r="AC4" s="19"/>
      <c r="AD4" s="20"/>
      <c r="AE4" s="13"/>
    </row>
    <row r="5" spans="1:31" ht="14.25" customHeight="1" thickBot="1" x14ac:dyDescent="0.2">
      <c r="A5" s="301"/>
      <c r="B5" s="302"/>
      <c r="C5" s="29" t="s">
        <v>44</v>
      </c>
      <c r="D5" s="29"/>
      <c r="E5" s="30"/>
      <c r="F5" s="29" t="s">
        <v>45</v>
      </c>
      <c r="G5" s="29"/>
      <c r="H5" s="30"/>
      <c r="I5" s="29" t="s">
        <v>46</v>
      </c>
      <c r="J5" s="29"/>
      <c r="K5" s="29"/>
      <c r="L5" s="30"/>
      <c r="M5" s="307" t="s">
        <v>47</v>
      </c>
      <c r="N5" s="308"/>
      <c r="O5" s="308"/>
      <c r="P5" s="308"/>
      <c r="Q5" s="308"/>
      <c r="R5" s="309"/>
      <c r="S5" s="307" t="s">
        <v>48</v>
      </c>
      <c r="T5" s="308"/>
      <c r="U5" s="308"/>
      <c r="V5" s="309"/>
      <c r="W5" s="31" t="s">
        <v>53</v>
      </c>
      <c r="X5" s="32" t="s">
        <v>50</v>
      </c>
      <c r="Y5" s="33" t="s">
        <v>30</v>
      </c>
      <c r="Z5" s="310" t="s">
        <v>73</v>
      </c>
      <c r="AA5" s="311"/>
      <c r="AB5" s="34" t="s">
        <v>1</v>
      </c>
      <c r="AC5" s="35" t="s">
        <v>3</v>
      </c>
      <c r="AD5" s="13"/>
      <c r="AE5" s="13"/>
    </row>
    <row r="6" spans="1:31" ht="14.25" customHeight="1" x14ac:dyDescent="0.15">
      <c r="A6" s="303"/>
      <c r="B6" s="304"/>
      <c r="C6" s="36" t="s">
        <v>10</v>
      </c>
      <c r="D6" s="37"/>
      <c r="E6" s="38"/>
      <c r="F6" s="39"/>
      <c r="G6" s="39"/>
      <c r="H6" s="40"/>
      <c r="I6" s="37" t="s">
        <v>26</v>
      </c>
      <c r="J6" s="41"/>
      <c r="K6" s="42"/>
      <c r="L6" s="40"/>
      <c r="M6" s="43" t="s">
        <v>26</v>
      </c>
      <c r="N6" s="44"/>
      <c r="O6" s="39"/>
      <c r="P6" s="45" t="s">
        <v>27</v>
      </c>
      <c r="Q6" s="46"/>
      <c r="R6" s="40"/>
      <c r="S6" s="43" t="s">
        <v>18</v>
      </c>
      <c r="T6" s="43" t="s">
        <v>18</v>
      </c>
      <c r="U6" s="43" t="s">
        <v>19</v>
      </c>
      <c r="V6" s="37" t="s">
        <v>20</v>
      </c>
      <c r="W6" s="47" t="s">
        <v>54</v>
      </c>
      <c r="X6" s="48" t="s">
        <v>29</v>
      </c>
      <c r="Y6" s="49" t="s">
        <v>31</v>
      </c>
      <c r="Z6" s="312" t="s">
        <v>83</v>
      </c>
      <c r="AA6" s="313" t="s">
        <v>74</v>
      </c>
      <c r="AB6" s="50" t="s">
        <v>2</v>
      </c>
      <c r="AC6" s="51" t="s">
        <v>6</v>
      </c>
      <c r="AD6" s="13"/>
      <c r="AE6" s="13"/>
    </row>
    <row r="7" spans="1:31" ht="14.25" customHeight="1" x14ac:dyDescent="0.15">
      <c r="A7" s="305"/>
      <c r="B7" s="306"/>
      <c r="C7" s="52" t="s">
        <v>4</v>
      </c>
      <c r="D7" s="53" t="s">
        <v>55</v>
      </c>
      <c r="E7" s="54" t="s">
        <v>7</v>
      </c>
      <c r="F7" s="55" t="s">
        <v>22</v>
      </c>
      <c r="G7" s="56" t="s">
        <v>23</v>
      </c>
      <c r="H7" s="57" t="s">
        <v>24</v>
      </c>
      <c r="I7" s="53" t="s">
        <v>25</v>
      </c>
      <c r="J7" s="58"/>
      <c r="K7" s="59"/>
      <c r="L7" s="54" t="s">
        <v>40</v>
      </c>
      <c r="M7" s="56" t="s">
        <v>25</v>
      </c>
      <c r="N7" s="58" t="s">
        <v>60</v>
      </c>
      <c r="O7" s="59"/>
      <c r="P7" s="58" t="s">
        <v>28</v>
      </c>
      <c r="Q7" s="59"/>
      <c r="R7" s="57" t="s">
        <v>5</v>
      </c>
      <c r="S7" s="55" t="s">
        <v>21</v>
      </c>
      <c r="T7" s="56" t="s">
        <v>9</v>
      </c>
      <c r="U7" s="56" t="s">
        <v>9</v>
      </c>
      <c r="V7" s="53" t="s">
        <v>32</v>
      </c>
      <c r="W7" s="60" t="s">
        <v>56</v>
      </c>
      <c r="X7" s="61" t="s">
        <v>59</v>
      </c>
      <c r="Y7" s="62" t="s">
        <v>49</v>
      </c>
      <c r="Z7" s="63" t="s">
        <v>81</v>
      </c>
      <c r="AA7" s="64" t="s">
        <v>82</v>
      </c>
      <c r="AB7" s="65" t="s">
        <v>75</v>
      </c>
      <c r="AC7" s="55" t="s">
        <v>76</v>
      </c>
      <c r="AD7" s="13"/>
      <c r="AE7" s="13"/>
    </row>
    <row r="8" spans="1:31" ht="27" customHeight="1" x14ac:dyDescent="0.25">
      <c r="A8" s="66"/>
      <c r="B8" s="67"/>
      <c r="C8" s="68"/>
      <c r="D8" s="69"/>
      <c r="E8" s="70"/>
      <c r="F8" s="71"/>
      <c r="G8" s="71"/>
      <c r="H8" s="72"/>
      <c r="I8" s="73"/>
      <c r="J8" s="74"/>
      <c r="K8" s="75"/>
      <c r="L8" s="76"/>
      <c r="M8" s="77"/>
      <c r="N8" s="74"/>
      <c r="O8" s="71"/>
      <c r="P8" s="74"/>
      <c r="Q8" s="71"/>
      <c r="R8" s="76"/>
      <c r="S8" s="78"/>
      <c r="T8" s="79"/>
      <c r="U8" s="79"/>
      <c r="V8" s="80"/>
      <c r="W8" s="81"/>
      <c r="X8" s="82"/>
      <c r="Y8" s="83"/>
      <c r="Z8" s="84"/>
      <c r="AA8" s="85"/>
      <c r="AB8" s="86"/>
      <c r="AC8" s="87">
        <v>151.22999999999999</v>
      </c>
      <c r="AD8" s="13"/>
      <c r="AE8" s="13"/>
    </row>
    <row r="9" spans="1:31" ht="27" customHeight="1" x14ac:dyDescent="0.25">
      <c r="A9" s="66"/>
      <c r="B9" s="67"/>
      <c r="C9" s="68"/>
      <c r="D9" s="69"/>
      <c r="E9" s="70"/>
      <c r="F9" s="71"/>
      <c r="G9" s="71"/>
      <c r="H9" s="72"/>
      <c r="I9" s="73"/>
      <c r="J9" s="88"/>
      <c r="K9" s="75"/>
      <c r="L9" s="76"/>
      <c r="M9" s="77"/>
      <c r="N9" s="74"/>
      <c r="O9" s="71"/>
      <c r="P9" s="74"/>
      <c r="Q9" s="71"/>
      <c r="R9" s="89"/>
      <c r="S9" s="78"/>
      <c r="T9" s="79"/>
      <c r="U9" s="79"/>
      <c r="V9" s="80"/>
      <c r="W9" s="81"/>
      <c r="X9" s="82"/>
      <c r="Y9" s="83"/>
      <c r="Z9" s="84"/>
      <c r="AA9" s="85"/>
      <c r="AB9" s="86"/>
      <c r="AC9" s="87"/>
      <c r="AD9" s="13"/>
      <c r="AE9" s="13"/>
    </row>
    <row r="10" spans="1:31" ht="27" customHeight="1" x14ac:dyDescent="0.25">
      <c r="A10" s="90">
        <v>1</v>
      </c>
      <c r="B10" s="56" t="s">
        <v>66</v>
      </c>
      <c r="C10" s="91">
        <v>7.6999999999999999E-2</v>
      </c>
      <c r="D10" s="92">
        <v>5.5E-2</v>
      </c>
      <c r="E10" s="93">
        <v>7.8E-2</v>
      </c>
      <c r="F10" s="94">
        <v>700</v>
      </c>
      <c r="G10" s="94">
        <v>-14700</v>
      </c>
      <c r="H10" s="95">
        <f>SUM(F10:G10)</f>
        <v>-14000</v>
      </c>
      <c r="I10" s="96"/>
      <c r="J10" s="97" t="s">
        <v>67</v>
      </c>
      <c r="K10" s="98">
        <v>42600</v>
      </c>
      <c r="L10" s="99">
        <f>SUM(K8:K10)</f>
        <v>42600</v>
      </c>
      <c r="M10" s="100"/>
      <c r="N10" s="97"/>
      <c r="O10" s="101"/>
      <c r="P10" s="97" t="s">
        <v>67</v>
      </c>
      <c r="Q10" s="98">
        <v>-44400</v>
      </c>
      <c r="R10" s="102">
        <f>SUM(O8:O10)+SUM(Q8:Q10)</f>
        <v>-44400</v>
      </c>
      <c r="S10" s="103">
        <v>-15800</v>
      </c>
      <c r="T10" s="104">
        <v>5596100</v>
      </c>
      <c r="U10" s="105">
        <v>4910300</v>
      </c>
      <c r="V10" s="106">
        <v>4910300</v>
      </c>
      <c r="W10" s="107">
        <v>0.01</v>
      </c>
      <c r="X10" s="107">
        <v>-5.5E-2</v>
      </c>
      <c r="Y10" s="108">
        <v>0.109</v>
      </c>
      <c r="Z10" s="109">
        <v>0.127</v>
      </c>
      <c r="AA10" s="110">
        <v>0.12749999999999773</v>
      </c>
      <c r="AB10" s="111">
        <v>0.73499999999999999</v>
      </c>
      <c r="AC10" s="112">
        <v>151.41999999999999</v>
      </c>
      <c r="AD10" s="13"/>
      <c r="AE10" s="13"/>
    </row>
    <row r="11" spans="1:31" ht="27" customHeight="1" x14ac:dyDescent="0.25">
      <c r="A11" s="113"/>
      <c r="B11" s="43"/>
      <c r="C11" s="68"/>
      <c r="D11" s="69"/>
      <c r="E11" s="70"/>
      <c r="F11" s="71"/>
      <c r="G11" s="71"/>
      <c r="H11" s="72"/>
      <c r="I11" s="73"/>
      <c r="J11" s="74"/>
      <c r="K11" s="75"/>
      <c r="L11" s="76"/>
      <c r="M11" s="77"/>
      <c r="N11" s="74"/>
      <c r="O11" s="75"/>
      <c r="P11" s="74"/>
      <c r="Q11" s="75"/>
      <c r="R11" s="89"/>
      <c r="S11" s="78"/>
      <c r="T11" s="79"/>
      <c r="U11" s="79"/>
      <c r="V11" s="80"/>
      <c r="W11" s="114"/>
      <c r="X11" s="114"/>
      <c r="Y11" s="115"/>
      <c r="Z11" s="116"/>
      <c r="AA11" s="117"/>
      <c r="AB11" s="86"/>
      <c r="AC11" s="87">
        <v>151.51</v>
      </c>
      <c r="AD11" s="13"/>
      <c r="AE11" s="13"/>
    </row>
    <row r="12" spans="1:31" ht="27" customHeight="1" x14ac:dyDescent="0.25">
      <c r="A12" s="113"/>
      <c r="B12" s="43"/>
      <c r="C12" s="68"/>
      <c r="D12" s="69"/>
      <c r="E12" s="70"/>
      <c r="F12" s="71"/>
      <c r="G12" s="71"/>
      <c r="H12" s="72"/>
      <c r="I12" s="73"/>
      <c r="J12" s="74"/>
      <c r="K12" s="75"/>
      <c r="L12" s="76"/>
      <c r="M12" s="77"/>
      <c r="N12" s="74"/>
      <c r="O12" s="75"/>
      <c r="P12" s="74"/>
      <c r="Q12" s="75"/>
      <c r="R12" s="89"/>
      <c r="S12" s="78"/>
      <c r="T12" s="79"/>
      <c r="U12" s="79"/>
      <c r="V12" s="80"/>
      <c r="W12" s="82"/>
      <c r="X12" s="82"/>
      <c r="Y12" s="83"/>
      <c r="Z12" s="116"/>
      <c r="AA12" s="117"/>
      <c r="AB12" s="86"/>
      <c r="AC12" s="87"/>
      <c r="AD12" s="13"/>
      <c r="AE12" s="13"/>
    </row>
    <row r="13" spans="1:31" ht="27" customHeight="1" x14ac:dyDescent="0.25">
      <c r="A13" s="118">
        <v>2</v>
      </c>
      <c r="B13" s="56" t="s">
        <v>64</v>
      </c>
      <c r="C13" s="91">
        <v>7.6999999999999999E-2</v>
      </c>
      <c r="D13" s="92">
        <v>0.06</v>
      </c>
      <c r="E13" s="93">
        <v>7.8E-2</v>
      </c>
      <c r="F13" s="94">
        <v>200</v>
      </c>
      <c r="G13" s="94">
        <v>-15400</v>
      </c>
      <c r="H13" s="95">
        <f>SUM(F13:G13)</f>
        <v>-15200</v>
      </c>
      <c r="I13" s="96"/>
      <c r="J13" s="97" t="s">
        <v>67</v>
      </c>
      <c r="K13" s="98">
        <v>44400</v>
      </c>
      <c r="L13" s="119">
        <f>SUM(K11:K13)</f>
        <v>44400</v>
      </c>
      <c r="M13" s="100"/>
      <c r="N13" s="97"/>
      <c r="O13" s="98"/>
      <c r="P13" s="97" t="s">
        <v>67</v>
      </c>
      <c r="Q13" s="98">
        <v>-42900</v>
      </c>
      <c r="R13" s="102">
        <f>SUM(O11:O13)+SUM(Q11:Q13)</f>
        <v>-42900</v>
      </c>
      <c r="S13" s="103">
        <v>-13700</v>
      </c>
      <c r="T13" s="104">
        <v>5582400</v>
      </c>
      <c r="U13" s="105">
        <v>4900600</v>
      </c>
      <c r="V13" s="106">
        <v>4900500</v>
      </c>
      <c r="W13" s="107">
        <v>8.9999999999999993E-3</v>
      </c>
      <c r="X13" s="107">
        <v>-0.05</v>
      </c>
      <c r="Y13" s="108">
        <v>0.109</v>
      </c>
      <c r="Z13" s="109">
        <v>0.127</v>
      </c>
      <c r="AA13" s="110">
        <v>0.12749999999999773</v>
      </c>
      <c r="AB13" s="111">
        <v>0.74099999999999999</v>
      </c>
      <c r="AC13" s="112">
        <v>151.80000000000001</v>
      </c>
      <c r="AD13" s="13"/>
      <c r="AE13" s="13"/>
    </row>
    <row r="14" spans="1:31" ht="27" customHeight="1" x14ac:dyDescent="0.25">
      <c r="A14" s="113"/>
      <c r="B14" s="43"/>
      <c r="C14" s="68"/>
      <c r="D14" s="69"/>
      <c r="E14" s="70"/>
      <c r="F14" s="71"/>
      <c r="G14" s="71"/>
      <c r="H14" s="72"/>
      <c r="I14" s="73"/>
      <c r="J14" s="74" t="s">
        <v>69</v>
      </c>
      <c r="K14" s="75">
        <v>-23500</v>
      </c>
      <c r="L14" s="76"/>
      <c r="M14" s="77"/>
      <c r="N14" s="74"/>
      <c r="O14" s="75"/>
      <c r="P14" s="74"/>
      <c r="Q14" s="75"/>
      <c r="R14" s="89"/>
      <c r="S14" s="71"/>
      <c r="T14" s="79"/>
      <c r="U14" s="120"/>
      <c r="V14" s="80"/>
      <c r="W14" s="82"/>
      <c r="X14" s="82"/>
      <c r="Y14" s="83"/>
      <c r="Z14" s="116"/>
      <c r="AA14" s="117"/>
      <c r="AB14" s="86"/>
      <c r="AC14" s="87">
        <v>151.44</v>
      </c>
      <c r="AD14" s="13"/>
      <c r="AE14" s="13"/>
    </row>
    <row r="15" spans="1:31" ht="27" customHeight="1" x14ac:dyDescent="0.25">
      <c r="A15" s="113"/>
      <c r="B15" s="43"/>
      <c r="C15" s="68"/>
      <c r="D15" s="69"/>
      <c r="E15" s="70"/>
      <c r="F15" s="71"/>
      <c r="G15" s="71"/>
      <c r="H15" s="72"/>
      <c r="I15" s="73"/>
      <c r="J15" s="74" t="s">
        <v>70</v>
      </c>
      <c r="K15" s="75">
        <v>-100</v>
      </c>
      <c r="L15" s="76"/>
      <c r="M15" s="77"/>
      <c r="N15" s="74"/>
      <c r="O15" s="75"/>
      <c r="P15" s="74"/>
      <c r="Q15" s="75"/>
      <c r="R15" s="89"/>
      <c r="S15" s="71"/>
      <c r="T15" s="79"/>
      <c r="U15" s="120"/>
      <c r="V15" s="80"/>
      <c r="W15" s="82"/>
      <c r="X15" s="82"/>
      <c r="Y15" s="83"/>
      <c r="Z15" s="116"/>
      <c r="AA15" s="117"/>
      <c r="AB15" s="86"/>
      <c r="AC15" s="87"/>
      <c r="AD15" s="13"/>
      <c r="AE15" s="13"/>
    </row>
    <row r="16" spans="1:31" ht="27" customHeight="1" x14ac:dyDescent="0.25">
      <c r="A16" s="118">
        <v>3</v>
      </c>
      <c r="B16" s="56" t="s">
        <v>61</v>
      </c>
      <c r="C16" s="91">
        <v>7.6999999999999999E-2</v>
      </c>
      <c r="D16" s="92">
        <v>0.06</v>
      </c>
      <c r="E16" s="93">
        <v>0.13</v>
      </c>
      <c r="F16" s="94">
        <v>200</v>
      </c>
      <c r="G16" s="94">
        <v>-15900</v>
      </c>
      <c r="H16" s="95">
        <f>SUM(F16:G16)</f>
        <v>-15700</v>
      </c>
      <c r="I16" s="96"/>
      <c r="J16" s="97" t="s">
        <v>67</v>
      </c>
      <c r="K16" s="98">
        <v>42900</v>
      </c>
      <c r="L16" s="119">
        <f>SUM(K14:K16)</f>
        <v>19300</v>
      </c>
      <c r="M16" s="100"/>
      <c r="N16" s="97" t="s">
        <v>69</v>
      </c>
      <c r="O16" s="98">
        <v>8000</v>
      </c>
      <c r="P16" s="97" t="s">
        <v>67</v>
      </c>
      <c r="Q16" s="98">
        <v>-38100</v>
      </c>
      <c r="R16" s="102">
        <f>SUM(O14:O16)+SUM(Q14:Q16)</f>
        <v>-30100</v>
      </c>
      <c r="S16" s="103">
        <v>-26500</v>
      </c>
      <c r="T16" s="104">
        <v>5555900</v>
      </c>
      <c r="U16" s="105">
        <v>4880300</v>
      </c>
      <c r="V16" s="106">
        <v>4880300</v>
      </c>
      <c r="W16" s="107">
        <v>1.4E-2</v>
      </c>
      <c r="X16" s="107">
        <v>4.0000000000000001E-3</v>
      </c>
      <c r="Y16" s="108">
        <v>0.109</v>
      </c>
      <c r="Z16" s="109">
        <v>0.127</v>
      </c>
      <c r="AA16" s="110">
        <v>0.12250000000000227</v>
      </c>
      <c r="AB16" s="111">
        <v>0.76600000000000001</v>
      </c>
      <c r="AC16" s="112">
        <v>151.72999999999999</v>
      </c>
      <c r="AD16" s="13"/>
      <c r="AE16" s="13"/>
    </row>
    <row r="17" spans="1:31" ht="27" customHeight="1" x14ac:dyDescent="0.25">
      <c r="A17" s="113"/>
      <c r="B17" s="43"/>
      <c r="C17" s="121"/>
      <c r="D17" s="122"/>
      <c r="E17" s="123"/>
      <c r="F17" s="124"/>
      <c r="G17" s="124"/>
      <c r="H17" s="125"/>
      <c r="I17" s="73"/>
      <c r="J17" s="74"/>
      <c r="K17" s="75"/>
      <c r="L17" s="126"/>
      <c r="M17" s="127"/>
      <c r="N17" s="74"/>
      <c r="O17" s="75"/>
      <c r="P17" s="74"/>
      <c r="Q17" s="75"/>
      <c r="R17" s="128"/>
      <c r="S17" s="124"/>
      <c r="T17" s="79"/>
      <c r="U17" s="120"/>
      <c r="V17" s="80"/>
      <c r="W17" s="82"/>
      <c r="X17" s="82"/>
      <c r="Y17" s="83"/>
      <c r="Z17" s="116"/>
      <c r="AA17" s="117"/>
      <c r="AB17" s="86"/>
      <c r="AC17" s="87">
        <v>151.54</v>
      </c>
      <c r="AD17" s="13"/>
      <c r="AE17" s="13"/>
    </row>
    <row r="18" spans="1:31" ht="27" customHeight="1" x14ac:dyDescent="0.25">
      <c r="A18" s="113"/>
      <c r="B18" s="43"/>
      <c r="C18" s="68"/>
      <c r="D18" s="69"/>
      <c r="E18" s="70"/>
      <c r="F18" s="71"/>
      <c r="G18" s="71"/>
      <c r="H18" s="72"/>
      <c r="I18" s="73"/>
      <c r="J18" s="74"/>
      <c r="K18" s="75"/>
      <c r="L18" s="76"/>
      <c r="M18" s="77"/>
      <c r="N18" s="74"/>
      <c r="O18" s="75"/>
      <c r="P18" s="74" t="s">
        <v>68</v>
      </c>
      <c r="Q18" s="75">
        <v>10900</v>
      </c>
      <c r="R18" s="89"/>
      <c r="S18" s="78"/>
      <c r="T18" s="79"/>
      <c r="U18" s="120"/>
      <c r="V18" s="80"/>
      <c r="W18" s="82"/>
      <c r="X18" s="82"/>
      <c r="Y18" s="83"/>
      <c r="Z18" s="84"/>
      <c r="AA18" s="85"/>
      <c r="AB18" s="86"/>
      <c r="AC18" s="87"/>
      <c r="AD18" s="13"/>
      <c r="AE18" s="13"/>
    </row>
    <row r="19" spans="1:31" ht="27" customHeight="1" x14ac:dyDescent="0.25">
      <c r="A19" s="118">
        <v>4</v>
      </c>
      <c r="B19" s="56" t="s">
        <v>62</v>
      </c>
      <c r="C19" s="91">
        <v>7.6999999999999999E-2</v>
      </c>
      <c r="D19" s="92">
        <v>0.06</v>
      </c>
      <c r="E19" s="93">
        <v>7.8E-2</v>
      </c>
      <c r="F19" s="94">
        <v>400</v>
      </c>
      <c r="G19" s="94">
        <v>3000</v>
      </c>
      <c r="H19" s="95">
        <f>SUM(F19:G19)</f>
        <v>3400</v>
      </c>
      <c r="I19" s="96"/>
      <c r="J19" s="97" t="s">
        <v>67</v>
      </c>
      <c r="K19" s="98">
        <v>38100</v>
      </c>
      <c r="L19" s="119">
        <f>SUM(K17:K19)</f>
        <v>38100</v>
      </c>
      <c r="M19" s="100"/>
      <c r="N19" s="97"/>
      <c r="O19" s="98"/>
      <c r="P19" s="97" t="s">
        <v>67</v>
      </c>
      <c r="Q19" s="98">
        <v>-38300</v>
      </c>
      <c r="R19" s="102">
        <f>SUM(O17:O19)+SUM(Q17:Q19)</f>
        <v>-27400</v>
      </c>
      <c r="S19" s="103">
        <v>14100</v>
      </c>
      <c r="T19" s="104">
        <v>5570000</v>
      </c>
      <c r="U19" s="105">
        <v>4907400</v>
      </c>
      <c r="V19" s="106">
        <v>4907400</v>
      </c>
      <c r="W19" s="135">
        <v>4.4999999999999998E-2</v>
      </c>
      <c r="X19" s="135">
        <v>4.0000000000000001E-3</v>
      </c>
      <c r="Y19" s="136">
        <v>0.109</v>
      </c>
      <c r="Z19" s="137">
        <v>0.126</v>
      </c>
      <c r="AA19" s="138">
        <v>0.12250000000000227</v>
      </c>
      <c r="AB19" s="111">
        <v>0.77500000000000002</v>
      </c>
      <c r="AC19" s="112">
        <v>151.75</v>
      </c>
      <c r="AD19" s="13"/>
      <c r="AE19" s="13"/>
    </row>
    <row r="20" spans="1:31" ht="27" customHeight="1" x14ac:dyDescent="0.25">
      <c r="A20" s="139"/>
      <c r="B20" s="43"/>
      <c r="C20" s="68"/>
      <c r="D20" s="69"/>
      <c r="E20" s="70"/>
      <c r="F20" s="71"/>
      <c r="G20" s="71"/>
      <c r="H20" s="72"/>
      <c r="I20" s="73"/>
      <c r="J20" s="74"/>
      <c r="K20" s="75"/>
      <c r="L20" s="76"/>
      <c r="M20" s="77"/>
      <c r="N20" s="74"/>
      <c r="O20" s="75"/>
      <c r="P20" s="74"/>
      <c r="Q20" s="75"/>
      <c r="R20" s="89"/>
      <c r="S20" s="140"/>
      <c r="T20" s="141"/>
      <c r="U20" s="142"/>
      <c r="V20" s="130"/>
      <c r="W20" s="114"/>
      <c r="X20" s="114"/>
      <c r="Y20" s="115"/>
      <c r="Z20" s="143"/>
      <c r="AA20" s="144"/>
      <c r="AB20" s="133"/>
      <c r="AC20" s="134">
        <v>150.81</v>
      </c>
      <c r="AD20" s="13"/>
      <c r="AE20" s="13"/>
    </row>
    <row r="21" spans="1:31" s="145" customFormat="1" ht="27" customHeight="1" x14ac:dyDescent="0.25">
      <c r="A21" s="113"/>
      <c r="B21" s="43"/>
      <c r="C21" s="68"/>
      <c r="D21" s="69"/>
      <c r="E21" s="70"/>
      <c r="F21" s="71"/>
      <c r="G21" s="71"/>
      <c r="H21" s="72"/>
      <c r="I21" s="73"/>
      <c r="J21" s="74" t="s">
        <v>70</v>
      </c>
      <c r="K21" s="75">
        <v>-100</v>
      </c>
      <c r="L21" s="76"/>
      <c r="M21" s="77"/>
      <c r="N21" s="74"/>
      <c r="O21" s="75"/>
      <c r="P21" s="74"/>
      <c r="Q21" s="75"/>
      <c r="R21" s="89"/>
      <c r="S21" s="78"/>
      <c r="T21" s="79"/>
      <c r="U21" s="120"/>
      <c r="V21" s="80"/>
      <c r="W21" s="82"/>
      <c r="X21" s="82"/>
      <c r="Y21" s="83"/>
      <c r="Z21" s="84"/>
      <c r="AA21" s="85"/>
      <c r="AB21" s="86"/>
      <c r="AC21" s="87"/>
    </row>
    <row r="22" spans="1:31" s="145" customFormat="1" ht="27" customHeight="1" x14ac:dyDescent="0.25">
      <c r="A22" s="118">
        <v>5</v>
      </c>
      <c r="B22" s="56" t="s">
        <v>63</v>
      </c>
      <c r="C22" s="91">
        <v>7.6999999999999999E-2</v>
      </c>
      <c r="D22" s="92">
        <v>0.06</v>
      </c>
      <c r="E22" s="93">
        <v>7.8E-2</v>
      </c>
      <c r="F22" s="94">
        <v>800</v>
      </c>
      <c r="G22" s="94">
        <v>5400</v>
      </c>
      <c r="H22" s="95">
        <f>SUM(F22:G22)</f>
        <v>6200</v>
      </c>
      <c r="I22" s="96"/>
      <c r="J22" s="97" t="s">
        <v>67</v>
      </c>
      <c r="K22" s="98">
        <v>38300</v>
      </c>
      <c r="L22" s="119">
        <f>SUM(K20:K22)</f>
        <v>38200</v>
      </c>
      <c r="M22" s="100"/>
      <c r="N22" s="97"/>
      <c r="O22" s="98"/>
      <c r="P22" s="97" t="s">
        <v>67</v>
      </c>
      <c r="Q22" s="98">
        <v>-36400</v>
      </c>
      <c r="R22" s="102">
        <f>SUM(O20:O22)+SUM(Q20:Q22)</f>
        <v>-36400</v>
      </c>
      <c r="S22" s="103">
        <v>8000</v>
      </c>
      <c r="T22" s="104">
        <v>5578000</v>
      </c>
      <c r="U22" s="105">
        <v>4917800</v>
      </c>
      <c r="V22" s="106">
        <v>4917700</v>
      </c>
      <c r="W22" s="107">
        <v>5.3999999999999999E-2</v>
      </c>
      <c r="X22" s="107">
        <v>-1E-3</v>
      </c>
      <c r="Y22" s="108">
        <v>0.109</v>
      </c>
      <c r="Z22" s="109">
        <v>0.126</v>
      </c>
      <c r="AA22" s="138">
        <v>0.12749999999999773</v>
      </c>
      <c r="AB22" s="111">
        <v>0.76600000000000001</v>
      </c>
      <c r="AC22" s="146">
        <v>151.36000000000001</v>
      </c>
    </row>
    <row r="23" spans="1:31" ht="27" customHeight="1" x14ac:dyDescent="0.25">
      <c r="A23" s="113"/>
      <c r="B23" s="67"/>
      <c r="C23" s="68"/>
      <c r="D23" s="69"/>
      <c r="E23" s="70"/>
      <c r="F23" s="71"/>
      <c r="G23" s="71"/>
      <c r="H23" s="72"/>
      <c r="I23" s="73"/>
      <c r="J23" s="74"/>
      <c r="K23" s="75"/>
      <c r="L23" s="76"/>
      <c r="M23" s="77"/>
      <c r="N23" s="74"/>
      <c r="O23" s="75"/>
      <c r="P23" s="74"/>
      <c r="Q23" s="75"/>
      <c r="R23" s="89"/>
      <c r="S23" s="78"/>
      <c r="T23" s="79"/>
      <c r="U23" s="120"/>
      <c r="V23" s="130"/>
      <c r="W23" s="114"/>
      <c r="X23" s="114"/>
      <c r="Y23" s="115"/>
      <c r="Z23" s="131"/>
      <c r="AA23" s="132"/>
      <c r="AB23" s="133"/>
      <c r="AC23" s="134">
        <v>151.59</v>
      </c>
      <c r="AD23" s="13"/>
      <c r="AE23" s="13"/>
    </row>
    <row r="24" spans="1:31" ht="27" customHeight="1" x14ac:dyDescent="0.25">
      <c r="A24" s="113"/>
      <c r="B24" s="67"/>
      <c r="C24" s="68"/>
      <c r="D24" s="69"/>
      <c r="E24" s="70"/>
      <c r="F24" s="71"/>
      <c r="G24" s="71"/>
      <c r="H24" s="72"/>
      <c r="I24" s="73"/>
      <c r="J24" s="74" t="s">
        <v>70</v>
      </c>
      <c r="K24" s="75">
        <v>-500</v>
      </c>
      <c r="L24" s="76"/>
      <c r="M24" s="77"/>
      <c r="N24" s="74"/>
      <c r="O24" s="75"/>
      <c r="P24" s="74"/>
      <c r="Q24" s="75"/>
      <c r="R24" s="89"/>
      <c r="S24" s="78"/>
      <c r="T24" s="79"/>
      <c r="U24" s="120"/>
      <c r="V24" s="80"/>
      <c r="W24" s="82"/>
      <c r="X24" s="82"/>
      <c r="Y24" s="83"/>
      <c r="Z24" s="116"/>
      <c r="AA24" s="117"/>
      <c r="AB24" s="86"/>
      <c r="AC24" s="87"/>
      <c r="AD24" s="13"/>
      <c r="AE24" s="13"/>
    </row>
    <row r="25" spans="1:31" ht="27" customHeight="1" x14ac:dyDescent="0.25">
      <c r="A25" s="118">
        <v>8</v>
      </c>
      <c r="B25" s="56" t="s">
        <v>66</v>
      </c>
      <c r="C25" s="91">
        <v>7.6999999999999999E-2</v>
      </c>
      <c r="D25" s="92">
        <v>0.06</v>
      </c>
      <c r="E25" s="93">
        <v>7.8E-2</v>
      </c>
      <c r="F25" s="94">
        <v>1000</v>
      </c>
      <c r="G25" s="94">
        <v>-2300</v>
      </c>
      <c r="H25" s="95">
        <f>SUM(F25:G25)</f>
        <v>-1300</v>
      </c>
      <c r="I25" s="96"/>
      <c r="J25" s="97" t="s">
        <v>67</v>
      </c>
      <c r="K25" s="98">
        <v>36400</v>
      </c>
      <c r="L25" s="119">
        <f>SUM(K23:K25)</f>
        <v>35900</v>
      </c>
      <c r="M25" s="100"/>
      <c r="N25" s="97"/>
      <c r="O25" s="98"/>
      <c r="P25" s="97" t="s">
        <v>67</v>
      </c>
      <c r="Q25" s="98">
        <v>-42100</v>
      </c>
      <c r="R25" s="102">
        <f>SUM(O23:O25)+SUM(Q23:Q25)</f>
        <v>-42100</v>
      </c>
      <c r="S25" s="103">
        <v>-7500</v>
      </c>
      <c r="T25" s="104">
        <v>5570500</v>
      </c>
      <c r="U25" s="105">
        <v>4900800</v>
      </c>
      <c r="V25" s="106">
        <v>4900800</v>
      </c>
      <c r="W25" s="107">
        <v>4.2000000000000003E-2</v>
      </c>
      <c r="X25" s="107">
        <v>-1E-3</v>
      </c>
      <c r="Y25" s="108">
        <v>0.109</v>
      </c>
      <c r="Z25" s="109">
        <v>0.129</v>
      </c>
      <c r="AA25" s="138">
        <v>0.12749999999999773</v>
      </c>
      <c r="AB25" s="111">
        <v>0.78600000000000003</v>
      </c>
      <c r="AC25" s="112">
        <v>151.88</v>
      </c>
      <c r="AD25" s="13"/>
      <c r="AE25" s="13"/>
    </row>
    <row r="26" spans="1:31" ht="27" customHeight="1" x14ac:dyDescent="0.25">
      <c r="A26" s="113"/>
      <c r="B26" s="43"/>
      <c r="C26" s="68"/>
      <c r="D26" s="69"/>
      <c r="E26" s="70"/>
      <c r="F26" s="71"/>
      <c r="G26" s="71"/>
      <c r="H26" s="72"/>
      <c r="I26" s="73"/>
      <c r="J26" s="74"/>
      <c r="K26" s="75"/>
      <c r="L26" s="76"/>
      <c r="M26" s="77"/>
      <c r="N26" s="74"/>
      <c r="O26" s="75"/>
      <c r="P26" s="74"/>
      <c r="Q26" s="75"/>
      <c r="R26" s="89"/>
      <c r="S26" s="147"/>
      <c r="T26" s="148"/>
      <c r="U26" s="129"/>
      <c r="V26" s="130"/>
      <c r="W26" s="114"/>
      <c r="X26" s="114"/>
      <c r="Y26" s="115"/>
      <c r="Z26" s="116"/>
      <c r="AA26" s="117"/>
      <c r="AB26" s="86"/>
      <c r="AC26" s="134">
        <v>151.79</v>
      </c>
      <c r="AD26" s="13"/>
      <c r="AE26" s="13"/>
    </row>
    <row r="27" spans="1:31" s="145" customFormat="1" ht="27" customHeight="1" x14ac:dyDescent="0.25">
      <c r="A27" s="113"/>
      <c r="B27" s="43"/>
      <c r="C27" s="68"/>
      <c r="D27" s="69"/>
      <c r="E27" s="70"/>
      <c r="F27" s="71"/>
      <c r="G27" s="71"/>
      <c r="H27" s="72"/>
      <c r="I27" s="73"/>
      <c r="J27" s="74"/>
      <c r="K27" s="75"/>
      <c r="L27" s="76"/>
      <c r="M27" s="77"/>
      <c r="N27" s="74"/>
      <c r="O27" s="75"/>
      <c r="P27" s="74" t="s">
        <v>68</v>
      </c>
      <c r="Q27" s="75">
        <v>9200</v>
      </c>
      <c r="R27" s="89"/>
      <c r="S27" s="78"/>
      <c r="T27" s="148"/>
      <c r="U27" s="149"/>
      <c r="V27" s="80"/>
      <c r="W27" s="82"/>
      <c r="X27" s="82"/>
      <c r="Y27" s="83"/>
      <c r="Z27" s="116"/>
      <c r="AA27" s="117"/>
      <c r="AB27" s="86"/>
      <c r="AC27" s="87"/>
    </row>
    <row r="28" spans="1:31" s="145" customFormat="1" ht="27" customHeight="1" x14ac:dyDescent="0.25">
      <c r="A28" s="118">
        <v>9</v>
      </c>
      <c r="B28" s="56" t="s">
        <v>64</v>
      </c>
      <c r="C28" s="91">
        <v>7.6999999999999999E-2</v>
      </c>
      <c r="D28" s="92">
        <v>0.06</v>
      </c>
      <c r="E28" s="93">
        <v>7.8E-2</v>
      </c>
      <c r="F28" s="94">
        <v>700</v>
      </c>
      <c r="G28" s="94">
        <v>9800</v>
      </c>
      <c r="H28" s="95">
        <f>SUM(F28:G28)</f>
        <v>10500</v>
      </c>
      <c r="I28" s="96"/>
      <c r="J28" s="97" t="s">
        <v>67</v>
      </c>
      <c r="K28" s="98">
        <v>42100</v>
      </c>
      <c r="L28" s="119">
        <f>SUM(K26:K28)</f>
        <v>42100</v>
      </c>
      <c r="M28" s="100"/>
      <c r="N28" s="97"/>
      <c r="O28" s="98"/>
      <c r="P28" s="97" t="s">
        <v>67</v>
      </c>
      <c r="Q28" s="98">
        <v>-36900</v>
      </c>
      <c r="R28" s="102">
        <f>SUM(O26:O28)+SUM(Q26:Q28)</f>
        <v>-27700</v>
      </c>
      <c r="S28" s="103">
        <v>24900</v>
      </c>
      <c r="T28" s="104">
        <v>5595400</v>
      </c>
      <c r="U28" s="105">
        <v>4924500</v>
      </c>
      <c r="V28" s="106">
        <v>4924500</v>
      </c>
      <c r="W28" s="107">
        <v>3.2000000000000001E-2</v>
      </c>
      <c r="X28" s="107">
        <v>-1E-3</v>
      </c>
      <c r="Y28" s="108">
        <v>0.109</v>
      </c>
      <c r="Z28" s="109">
        <v>0.13</v>
      </c>
      <c r="AA28" s="138">
        <v>0.125</v>
      </c>
      <c r="AB28" s="111">
        <v>0.78100000000000003</v>
      </c>
      <c r="AC28" s="112">
        <v>151.94</v>
      </c>
    </row>
    <row r="29" spans="1:31" s="145" customFormat="1" ht="27" customHeight="1" x14ac:dyDescent="0.25">
      <c r="A29" s="113"/>
      <c r="B29" s="43"/>
      <c r="C29" s="68"/>
      <c r="D29" s="69"/>
      <c r="E29" s="70"/>
      <c r="F29" s="71"/>
      <c r="G29" s="71"/>
      <c r="H29" s="72"/>
      <c r="I29" s="73"/>
      <c r="J29" s="74"/>
      <c r="K29" s="75"/>
      <c r="L29" s="76"/>
      <c r="M29" s="77"/>
      <c r="N29" s="74"/>
      <c r="O29" s="75"/>
      <c r="P29" s="74"/>
      <c r="Q29" s="75"/>
      <c r="R29" s="89"/>
      <c r="S29" s="71"/>
      <c r="T29" s="79"/>
      <c r="U29" s="129"/>
      <c r="V29" s="130"/>
      <c r="W29" s="114"/>
      <c r="X29" s="114"/>
      <c r="Y29" s="115"/>
      <c r="Z29" s="131"/>
      <c r="AA29" s="132"/>
      <c r="AB29" s="133"/>
      <c r="AC29" s="134">
        <v>151.69</v>
      </c>
    </row>
    <row r="30" spans="1:31" ht="27" customHeight="1" x14ac:dyDescent="0.25">
      <c r="A30" s="113"/>
      <c r="B30" s="43"/>
      <c r="C30" s="68"/>
      <c r="D30" s="69"/>
      <c r="E30" s="70"/>
      <c r="F30" s="71"/>
      <c r="G30" s="71"/>
      <c r="H30" s="72"/>
      <c r="I30" s="73"/>
      <c r="J30" s="74" t="s">
        <v>70</v>
      </c>
      <c r="K30" s="75">
        <v>-400</v>
      </c>
      <c r="L30" s="76"/>
      <c r="M30" s="77"/>
      <c r="N30" s="74"/>
      <c r="O30" s="75"/>
      <c r="P30" s="74"/>
      <c r="Q30" s="75"/>
      <c r="R30" s="89"/>
      <c r="S30" s="71"/>
      <c r="T30" s="79"/>
      <c r="U30" s="120"/>
      <c r="V30" s="80"/>
      <c r="W30" s="82"/>
      <c r="X30" s="82"/>
      <c r="Y30" s="83"/>
      <c r="Z30" s="116"/>
      <c r="AA30" s="117"/>
      <c r="AB30" s="86"/>
      <c r="AC30" s="87"/>
      <c r="AD30" s="13"/>
      <c r="AE30" s="13"/>
    </row>
    <row r="31" spans="1:31" ht="27" customHeight="1" x14ac:dyDescent="0.25">
      <c r="A31" s="118">
        <v>10</v>
      </c>
      <c r="B31" s="56" t="s">
        <v>61</v>
      </c>
      <c r="C31" s="91">
        <v>7.6999999999999999E-2</v>
      </c>
      <c r="D31" s="92">
        <v>0.06</v>
      </c>
      <c r="E31" s="93">
        <v>7.8E-2</v>
      </c>
      <c r="F31" s="94">
        <v>0</v>
      </c>
      <c r="G31" s="94">
        <v>-12400</v>
      </c>
      <c r="H31" s="95">
        <f>SUM(F31:G31)</f>
        <v>-12400</v>
      </c>
      <c r="I31" s="96"/>
      <c r="J31" s="97" t="s">
        <v>67</v>
      </c>
      <c r="K31" s="98">
        <v>36900</v>
      </c>
      <c r="L31" s="119">
        <f>SUM(K29:K31)</f>
        <v>36500</v>
      </c>
      <c r="M31" s="100"/>
      <c r="N31" s="97"/>
      <c r="O31" s="98"/>
      <c r="P31" s="97" t="s">
        <v>67</v>
      </c>
      <c r="Q31" s="98">
        <v>-35800</v>
      </c>
      <c r="R31" s="102">
        <f>SUM(O29:O31)+SUM(Q29:Q31)</f>
        <v>-35800</v>
      </c>
      <c r="S31" s="103">
        <v>-11700</v>
      </c>
      <c r="T31" s="104">
        <v>5583700</v>
      </c>
      <c r="U31" s="105">
        <v>4921300</v>
      </c>
      <c r="V31" s="106">
        <v>4921200</v>
      </c>
      <c r="W31" s="107">
        <v>4.8000000000000001E-2</v>
      </c>
      <c r="X31" s="107">
        <v>-1E-3</v>
      </c>
      <c r="Y31" s="108">
        <v>0.109</v>
      </c>
      <c r="Z31" s="109">
        <v>0.13400000000000001</v>
      </c>
      <c r="AA31" s="138">
        <v>0.12999999999999545</v>
      </c>
      <c r="AB31" s="111">
        <v>0.79500000000000004</v>
      </c>
      <c r="AC31" s="112">
        <v>151.84</v>
      </c>
      <c r="AD31" s="13"/>
      <c r="AE31" s="13"/>
    </row>
    <row r="32" spans="1:31" s="145" customFormat="1" ht="27" customHeight="1" x14ac:dyDescent="0.25">
      <c r="A32" s="113"/>
      <c r="B32" s="43"/>
      <c r="C32" s="68"/>
      <c r="D32" s="69"/>
      <c r="E32" s="70"/>
      <c r="F32" s="71"/>
      <c r="G32" s="71"/>
      <c r="H32" s="72"/>
      <c r="I32" s="73"/>
      <c r="J32" s="74" t="s">
        <v>70</v>
      </c>
      <c r="K32" s="75">
        <v>-100</v>
      </c>
      <c r="L32" s="76"/>
      <c r="M32" s="77"/>
      <c r="N32" s="74"/>
      <c r="O32" s="75"/>
      <c r="P32" s="74"/>
      <c r="Q32" s="75"/>
      <c r="R32" s="89"/>
      <c r="S32" s="150"/>
      <c r="T32" s="141"/>
      <c r="U32" s="142"/>
      <c r="V32" s="130"/>
      <c r="W32" s="114"/>
      <c r="X32" s="114"/>
      <c r="Y32" s="115"/>
      <c r="Z32" s="143"/>
      <c r="AA32" s="144"/>
      <c r="AB32" s="133"/>
      <c r="AC32" s="134">
        <v>152.76</v>
      </c>
    </row>
    <row r="33" spans="1:31" s="145" customFormat="1" ht="27" customHeight="1" x14ac:dyDescent="0.25">
      <c r="A33" s="113"/>
      <c r="B33" s="43"/>
      <c r="C33" s="68"/>
      <c r="D33" s="69"/>
      <c r="E33" s="70"/>
      <c r="F33" s="71"/>
      <c r="G33" s="71"/>
      <c r="H33" s="72"/>
      <c r="I33" s="73"/>
      <c r="J33" s="74" t="s">
        <v>72</v>
      </c>
      <c r="K33" s="75">
        <v>-100</v>
      </c>
      <c r="L33" s="76"/>
      <c r="M33" s="77"/>
      <c r="N33" s="74"/>
      <c r="O33" s="75"/>
      <c r="P33" s="74"/>
      <c r="Q33" s="75"/>
      <c r="R33" s="89"/>
      <c r="S33" s="71"/>
      <c r="T33" s="79"/>
      <c r="U33" s="120"/>
      <c r="V33" s="80"/>
      <c r="W33" s="82"/>
      <c r="X33" s="82"/>
      <c r="Y33" s="83"/>
      <c r="Z33" s="84"/>
      <c r="AA33" s="85"/>
      <c r="AB33" s="86"/>
      <c r="AC33" s="87"/>
    </row>
    <row r="34" spans="1:31" s="145" customFormat="1" ht="27" customHeight="1" x14ac:dyDescent="0.25">
      <c r="A34" s="118">
        <v>11</v>
      </c>
      <c r="B34" s="56" t="s">
        <v>62</v>
      </c>
      <c r="C34" s="91">
        <v>7.6999999999999999E-2</v>
      </c>
      <c r="D34" s="92">
        <v>0.06</v>
      </c>
      <c r="E34" s="93">
        <v>7.8E-2</v>
      </c>
      <c r="F34" s="94">
        <v>0</v>
      </c>
      <c r="G34" s="94">
        <v>2300</v>
      </c>
      <c r="H34" s="95">
        <f>SUM(F34:G34)</f>
        <v>2300</v>
      </c>
      <c r="I34" s="96"/>
      <c r="J34" s="97" t="s">
        <v>67</v>
      </c>
      <c r="K34" s="98">
        <v>35800</v>
      </c>
      <c r="L34" s="119">
        <f>SUM(K32:K34)</f>
        <v>35600</v>
      </c>
      <c r="M34" s="100"/>
      <c r="N34" s="97"/>
      <c r="O34" s="98"/>
      <c r="P34" s="97" t="s">
        <v>67</v>
      </c>
      <c r="Q34" s="98">
        <v>-35300</v>
      </c>
      <c r="R34" s="102">
        <f>SUM(O32:O34)+SUM(Q32:Q34)</f>
        <v>-35300</v>
      </c>
      <c r="S34" s="103">
        <v>2600</v>
      </c>
      <c r="T34" s="104">
        <v>5586300</v>
      </c>
      <c r="U34" s="105">
        <v>4908800</v>
      </c>
      <c r="V34" s="106">
        <v>4908800</v>
      </c>
      <c r="W34" s="107">
        <v>5.5E-2</v>
      </c>
      <c r="X34" s="107">
        <v>-1E-3</v>
      </c>
      <c r="Y34" s="108">
        <v>0.109</v>
      </c>
      <c r="Z34" s="137">
        <v>0.14099999999999999</v>
      </c>
      <c r="AA34" s="138">
        <v>0.14249999999999829</v>
      </c>
      <c r="AB34" s="111">
        <v>0.84799999999999998</v>
      </c>
      <c r="AC34" s="112">
        <v>153.21</v>
      </c>
    </row>
    <row r="35" spans="1:31" s="145" customFormat="1" ht="27" customHeight="1" x14ac:dyDescent="0.25">
      <c r="A35" s="113"/>
      <c r="B35" s="43"/>
      <c r="C35" s="68"/>
      <c r="D35" s="69"/>
      <c r="E35" s="70"/>
      <c r="F35" s="71"/>
      <c r="G35" s="71"/>
      <c r="H35" s="72"/>
      <c r="I35" s="73"/>
      <c r="J35" s="74" t="s">
        <v>70</v>
      </c>
      <c r="K35" s="75">
        <v>-400</v>
      </c>
      <c r="L35" s="76"/>
      <c r="M35" s="77"/>
      <c r="N35" s="74"/>
      <c r="O35" s="75"/>
      <c r="P35" s="74"/>
      <c r="Q35" s="75"/>
      <c r="R35" s="89"/>
      <c r="S35" s="150"/>
      <c r="T35" s="141"/>
      <c r="U35" s="142"/>
      <c r="V35" s="130"/>
      <c r="W35" s="114"/>
      <c r="X35" s="114"/>
      <c r="Y35" s="115"/>
      <c r="Z35" s="143"/>
      <c r="AA35" s="144"/>
      <c r="AB35" s="133"/>
      <c r="AC35" s="134">
        <v>152.96</v>
      </c>
    </row>
    <row r="36" spans="1:31" s="145" customFormat="1" ht="27" customHeight="1" x14ac:dyDescent="0.25">
      <c r="A36" s="113"/>
      <c r="B36" s="43"/>
      <c r="C36" s="68"/>
      <c r="D36" s="69"/>
      <c r="E36" s="70"/>
      <c r="F36" s="71"/>
      <c r="G36" s="71"/>
      <c r="H36" s="72"/>
      <c r="I36" s="73"/>
      <c r="J36" s="74" t="s">
        <v>72</v>
      </c>
      <c r="K36" s="75">
        <v>-100</v>
      </c>
      <c r="L36" s="76"/>
      <c r="M36" s="77"/>
      <c r="N36" s="74"/>
      <c r="O36" s="75"/>
      <c r="P36" s="74"/>
      <c r="Q36" s="75"/>
      <c r="R36" s="89"/>
      <c r="S36" s="71"/>
      <c r="T36" s="79"/>
      <c r="U36" s="120"/>
      <c r="V36" s="80"/>
      <c r="W36" s="82"/>
      <c r="X36" s="82"/>
      <c r="Y36" s="83"/>
      <c r="Z36" s="84"/>
      <c r="AA36" s="85"/>
      <c r="AB36" s="86"/>
      <c r="AC36" s="87"/>
    </row>
    <row r="37" spans="1:31" s="145" customFormat="1" ht="27" customHeight="1" x14ac:dyDescent="0.25">
      <c r="A37" s="118">
        <v>12</v>
      </c>
      <c r="B37" s="56" t="s">
        <v>63</v>
      </c>
      <c r="C37" s="91">
        <v>7.6999999999999999E-2</v>
      </c>
      <c r="D37" s="92">
        <v>0.06</v>
      </c>
      <c r="E37" s="93">
        <v>0.08</v>
      </c>
      <c r="F37" s="94">
        <v>300</v>
      </c>
      <c r="G37" s="94">
        <v>-500</v>
      </c>
      <c r="H37" s="95">
        <f>SUM(F37:G37)</f>
        <v>-200</v>
      </c>
      <c r="I37" s="96"/>
      <c r="J37" s="97" t="s">
        <v>67</v>
      </c>
      <c r="K37" s="98">
        <v>35300</v>
      </c>
      <c r="L37" s="119">
        <f>SUM(K35:K37)</f>
        <v>34800</v>
      </c>
      <c r="M37" s="100"/>
      <c r="N37" s="97"/>
      <c r="O37" s="98"/>
      <c r="P37" s="97" t="s">
        <v>67</v>
      </c>
      <c r="Q37" s="98">
        <v>-33200</v>
      </c>
      <c r="R37" s="102">
        <f>SUM(O35:O37)+SUM(Q35:Q37)</f>
        <v>-33200</v>
      </c>
      <c r="S37" s="103">
        <v>1400</v>
      </c>
      <c r="T37" s="104">
        <v>5587700</v>
      </c>
      <c r="U37" s="105">
        <v>4910800</v>
      </c>
      <c r="V37" s="106">
        <v>4910800</v>
      </c>
      <c r="W37" s="107">
        <v>7.9000000000000001E-2</v>
      </c>
      <c r="X37" s="107">
        <v>0</v>
      </c>
      <c r="Y37" s="108">
        <v>0.109</v>
      </c>
      <c r="Z37" s="137">
        <v>0.15</v>
      </c>
      <c r="AA37" s="138">
        <v>0.14749999999999375</v>
      </c>
      <c r="AB37" s="111">
        <v>0.85699999999999998</v>
      </c>
      <c r="AC37" s="112">
        <v>153.38</v>
      </c>
    </row>
    <row r="38" spans="1:31" ht="27" customHeight="1" x14ac:dyDescent="0.25">
      <c r="A38" s="113"/>
      <c r="B38" s="67"/>
      <c r="C38" s="68"/>
      <c r="D38" s="69"/>
      <c r="E38" s="70"/>
      <c r="F38" s="71"/>
      <c r="G38" s="71"/>
      <c r="H38" s="72"/>
      <c r="I38" s="73"/>
      <c r="J38" s="74" t="s">
        <v>70</v>
      </c>
      <c r="K38" s="75">
        <v>-200</v>
      </c>
      <c r="L38" s="76"/>
      <c r="M38" s="77"/>
      <c r="N38" s="74"/>
      <c r="O38" s="75"/>
      <c r="P38" s="74" t="s">
        <v>68</v>
      </c>
      <c r="Q38" s="75">
        <v>12900</v>
      </c>
      <c r="R38" s="89"/>
      <c r="S38" s="151"/>
      <c r="T38" s="152"/>
      <c r="U38" s="120"/>
      <c r="V38" s="80"/>
      <c r="W38" s="82"/>
      <c r="X38" s="82"/>
      <c r="Y38" s="83"/>
      <c r="Z38" s="84"/>
      <c r="AA38" s="85"/>
      <c r="AB38" s="86"/>
      <c r="AC38" s="87">
        <v>153.09</v>
      </c>
      <c r="AD38" s="13"/>
      <c r="AE38" s="13"/>
    </row>
    <row r="39" spans="1:31" ht="27" customHeight="1" x14ac:dyDescent="0.25">
      <c r="A39" s="113"/>
      <c r="B39" s="67"/>
      <c r="C39" s="68"/>
      <c r="D39" s="69"/>
      <c r="E39" s="70"/>
      <c r="F39" s="71"/>
      <c r="G39" s="71"/>
      <c r="H39" s="72"/>
      <c r="I39" s="73"/>
      <c r="J39" s="74" t="s">
        <v>72</v>
      </c>
      <c r="K39" s="75">
        <v>-700</v>
      </c>
      <c r="L39" s="76"/>
      <c r="M39" s="77"/>
      <c r="N39" s="74"/>
      <c r="O39" s="75"/>
      <c r="P39" s="74" t="s">
        <v>70</v>
      </c>
      <c r="Q39" s="75">
        <v>4000</v>
      </c>
      <c r="R39" s="89"/>
      <c r="S39" s="151"/>
      <c r="T39" s="152"/>
      <c r="U39" s="120"/>
      <c r="V39" s="80"/>
      <c r="W39" s="82"/>
      <c r="X39" s="82"/>
      <c r="Y39" s="83"/>
      <c r="Z39" s="84"/>
      <c r="AA39" s="85"/>
      <c r="AB39" s="86"/>
      <c r="AC39" s="87"/>
      <c r="AD39" s="13"/>
      <c r="AE39" s="13"/>
    </row>
    <row r="40" spans="1:31" ht="27" customHeight="1" x14ac:dyDescent="0.25">
      <c r="A40" s="118">
        <v>15</v>
      </c>
      <c r="B40" s="56" t="s">
        <v>66</v>
      </c>
      <c r="C40" s="91">
        <v>7.6999999999999999E-2</v>
      </c>
      <c r="D40" s="92">
        <v>6.5000000000000002E-2</v>
      </c>
      <c r="E40" s="93">
        <v>7.8E-2</v>
      </c>
      <c r="F40" s="94">
        <v>-100</v>
      </c>
      <c r="G40" s="94">
        <v>84000</v>
      </c>
      <c r="H40" s="95">
        <f>SUM(F40:G40)</f>
        <v>83900</v>
      </c>
      <c r="I40" s="96"/>
      <c r="J40" s="97" t="s">
        <v>67</v>
      </c>
      <c r="K40" s="98">
        <v>33200</v>
      </c>
      <c r="L40" s="119">
        <f>SUM(K38:K40)</f>
        <v>32300</v>
      </c>
      <c r="M40" s="100"/>
      <c r="N40" s="97"/>
      <c r="O40" s="98"/>
      <c r="P40" s="97" t="s">
        <v>67</v>
      </c>
      <c r="Q40" s="98">
        <v>-35200</v>
      </c>
      <c r="R40" s="102">
        <f>SUM(O38:O40)+SUM(Q38:Q40)</f>
        <v>-18300</v>
      </c>
      <c r="S40" s="103">
        <v>97900</v>
      </c>
      <c r="T40" s="104">
        <v>5685600</v>
      </c>
      <c r="U40" s="105">
        <v>5003500</v>
      </c>
      <c r="V40" s="106">
        <v>5003500</v>
      </c>
      <c r="W40" s="107">
        <v>6.2E-2</v>
      </c>
      <c r="X40" s="107">
        <v>0.01</v>
      </c>
      <c r="Y40" s="108">
        <v>0.109</v>
      </c>
      <c r="Z40" s="109">
        <v>0.14499999999999999</v>
      </c>
      <c r="AA40" s="110">
        <v>0.14499999999999602</v>
      </c>
      <c r="AB40" s="111">
        <v>0.85699999999999998</v>
      </c>
      <c r="AC40" s="112">
        <v>153.96</v>
      </c>
      <c r="AD40" s="153"/>
      <c r="AE40" s="13"/>
    </row>
    <row r="41" spans="1:31" ht="27" customHeight="1" x14ac:dyDescent="0.25">
      <c r="A41" s="113"/>
      <c r="B41" s="43"/>
      <c r="C41" s="68"/>
      <c r="D41" s="69"/>
      <c r="E41" s="70"/>
      <c r="F41" s="71"/>
      <c r="G41" s="71"/>
      <c r="H41" s="72"/>
      <c r="I41" s="73"/>
      <c r="J41" s="74" t="s">
        <v>70</v>
      </c>
      <c r="K41" s="75">
        <v>-800</v>
      </c>
      <c r="L41" s="76"/>
      <c r="M41" s="77"/>
      <c r="N41" s="74"/>
      <c r="O41" s="75"/>
      <c r="P41" s="74"/>
      <c r="Q41" s="75"/>
      <c r="R41" s="89"/>
      <c r="S41" s="151"/>
      <c r="T41" s="152"/>
      <c r="U41" s="120"/>
      <c r="V41" s="80"/>
      <c r="W41" s="82"/>
      <c r="X41" s="82"/>
      <c r="Y41" s="83"/>
      <c r="Z41" s="84"/>
      <c r="AA41" s="85"/>
      <c r="AB41" s="82"/>
      <c r="AC41" s="87">
        <v>154.13999999999999</v>
      </c>
      <c r="AD41" s="13"/>
      <c r="AE41" s="13"/>
    </row>
    <row r="42" spans="1:31" ht="27" customHeight="1" x14ac:dyDescent="0.25">
      <c r="A42" s="113"/>
      <c r="B42" s="43"/>
      <c r="C42" s="68"/>
      <c r="D42" s="69"/>
      <c r="E42" s="70"/>
      <c r="F42" s="71"/>
      <c r="G42" s="71"/>
      <c r="H42" s="72"/>
      <c r="I42" s="73"/>
      <c r="J42" s="74" t="s">
        <v>72</v>
      </c>
      <c r="K42" s="75">
        <v>-100</v>
      </c>
      <c r="L42" s="76"/>
      <c r="M42" s="77"/>
      <c r="N42" s="74"/>
      <c r="O42" s="75"/>
      <c r="P42" s="74"/>
      <c r="Q42" s="75"/>
      <c r="R42" s="89"/>
      <c r="S42" s="151"/>
      <c r="T42" s="152"/>
      <c r="U42" s="120"/>
      <c r="V42" s="154"/>
      <c r="W42" s="82"/>
      <c r="X42" s="82"/>
      <c r="Y42" s="83"/>
      <c r="Z42" s="84"/>
      <c r="AA42" s="85"/>
      <c r="AB42" s="86"/>
      <c r="AC42" s="87"/>
      <c r="AD42" s="13"/>
      <c r="AE42" s="13"/>
    </row>
    <row r="43" spans="1:31" ht="27" customHeight="1" x14ac:dyDescent="0.25">
      <c r="A43" s="118">
        <v>16</v>
      </c>
      <c r="B43" s="56" t="s">
        <v>64</v>
      </c>
      <c r="C43" s="91">
        <v>7.6999999999999999E-2</v>
      </c>
      <c r="D43" s="92">
        <v>0.05</v>
      </c>
      <c r="E43" s="93">
        <v>7.8E-2</v>
      </c>
      <c r="F43" s="94">
        <v>200</v>
      </c>
      <c r="G43" s="94">
        <v>5600</v>
      </c>
      <c r="H43" s="95">
        <f>SUM(F43:G43)</f>
        <v>5800</v>
      </c>
      <c r="I43" s="96"/>
      <c r="J43" s="97" t="s">
        <v>67</v>
      </c>
      <c r="K43" s="98">
        <v>35200</v>
      </c>
      <c r="L43" s="119">
        <f>SUM(K41:K43)</f>
        <v>34300</v>
      </c>
      <c r="M43" s="100"/>
      <c r="N43" s="97"/>
      <c r="O43" s="98"/>
      <c r="P43" s="97" t="s">
        <v>67</v>
      </c>
      <c r="Q43" s="98">
        <v>-35900</v>
      </c>
      <c r="R43" s="102">
        <f>SUM(O41:O43)+SUM(Q41:Q43)</f>
        <v>-35900</v>
      </c>
      <c r="S43" s="103">
        <v>4200</v>
      </c>
      <c r="T43" s="104">
        <v>5689800</v>
      </c>
      <c r="U43" s="105">
        <v>4998900</v>
      </c>
      <c r="V43" s="106">
        <v>3682700</v>
      </c>
      <c r="W43" s="107">
        <v>4.1000000000000002E-2</v>
      </c>
      <c r="X43" s="107">
        <v>0.01</v>
      </c>
      <c r="Y43" s="108">
        <v>0.109</v>
      </c>
      <c r="Z43" s="109">
        <v>0.14699999999999999</v>
      </c>
      <c r="AA43" s="110">
        <v>0.15000000000000568</v>
      </c>
      <c r="AB43" s="111">
        <v>0.86299999999999999</v>
      </c>
      <c r="AC43" s="112">
        <v>154.6</v>
      </c>
      <c r="AD43" s="153"/>
      <c r="AE43" s="13"/>
    </row>
    <row r="44" spans="1:31" ht="27" customHeight="1" x14ac:dyDescent="0.25">
      <c r="A44" s="113"/>
      <c r="B44" s="43"/>
      <c r="C44" s="68"/>
      <c r="D44" s="69"/>
      <c r="E44" s="70"/>
      <c r="F44" s="71"/>
      <c r="G44" s="71"/>
      <c r="H44" s="72"/>
      <c r="I44" s="73"/>
      <c r="J44" s="74" t="s">
        <v>69</v>
      </c>
      <c r="K44" s="75">
        <v>-8000</v>
      </c>
      <c r="L44" s="76"/>
      <c r="M44" s="77"/>
      <c r="N44" s="74"/>
      <c r="O44" s="75"/>
      <c r="P44" s="74"/>
      <c r="Q44" s="75"/>
      <c r="R44" s="89"/>
      <c r="S44" s="151"/>
      <c r="T44" s="152"/>
      <c r="U44" s="120"/>
      <c r="V44" s="154"/>
      <c r="W44" s="82"/>
      <c r="X44" s="82"/>
      <c r="Y44" s="83"/>
      <c r="Z44" s="84"/>
      <c r="AA44" s="85"/>
      <c r="AB44" s="86"/>
      <c r="AC44" s="87">
        <v>154.44999999999999</v>
      </c>
      <c r="AD44" s="145"/>
      <c r="AE44" s="13"/>
    </row>
    <row r="45" spans="1:31" ht="27" customHeight="1" x14ac:dyDescent="0.25">
      <c r="A45" s="113"/>
      <c r="B45" s="43"/>
      <c r="C45" s="68"/>
      <c r="D45" s="69"/>
      <c r="E45" s="70"/>
      <c r="F45" s="71"/>
      <c r="G45" s="71"/>
      <c r="H45" s="72"/>
      <c r="I45" s="73"/>
      <c r="J45" s="74" t="s">
        <v>70</v>
      </c>
      <c r="K45" s="75">
        <v>-100</v>
      </c>
      <c r="L45" s="76"/>
      <c r="M45" s="77"/>
      <c r="N45" s="74"/>
      <c r="O45" s="75"/>
      <c r="P45" s="74"/>
      <c r="Q45" s="75"/>
      <c r="R45" s="89"/>
      <c r="S45" s="151"/>
      <c r="T45" s="152"/>
      <c r="U45" s="120"/>
      <c r="V45" s="154"/>
      <c r="W45" s="82"/>
      <c r="X45" s="82"/>
      <c r="Y45" s="83"/>
      <c r="Z45" s="84"/>
      <c r="AA45" s="85"/>
      <c r="AB45" s="86"/>
      <c r="AC45" s="87"/>
      <c r="AD45" s="145"/>
      <c r="AE45" s="13"/>
    </row>
    <row r="46" spans="1:31" ht="27" customHeight="1" x14ac:dyDescent="0.25">
      <c r="A46" s="113"/>
      <c r="B46" s="43"/>
      <c r="C46" s="68"/>
      <c r="D46" s="69"/>
      <c r="E46" s="70"/>
      <c r="F46" s="71"/>
      <c r="G46" s="71"/>
      <c r="H46" s="72"/>
      <c r="I46" s="73"/>
      <c r="J46" s="74" t="s">
        <v>72</v>
      </c>
      <c r="K46" s="75">
        <v>-100</v>
      </c>
      <c r="L46" s="76"/>
      <c r="M46" s="77"/>
      <c r="N46" s="74"/>
      <c r="O46" s="75"/>
      <c r="P46" s="74"/>
      <c r="Q46" s="75"/>
      <c r="R46" s="89"/>
      <c r="S46" s="151"/>
      <c r="T46" s="152"/>
      <c r="U46" s="120"/>
      <c r="V46" s="154"/>
      <c r="W46" s="82"/>
      <c r="X46" s="82"/>
      <c r="Y46" s="83"/>
      <c r="Z46" s="84"/>
      <c r="AA46" s="85"/>
      <c r="AB46" s="86"/>
      <c r="AC46" s="87"/>
      <c r="AD46" s="145"/>
      <c r="AE46" s="13"/>
    </row>
    <row r="47" spans="1:31" ht="27" customHeight="1" x14ac:dyDescent="0.25">
      <c r="A47" s="118">
        <v>17</v>
      </c>
      <c r="B47" s="56" t="s">
        <v>61</v>
      </c>
      <c r="C47" s="91">
        <v>7.6999999999999999E-2</v>
      </c>
      <c r="D47" s="92">
        <v>0.05</v>
      </c>
      <c r="E47" s="93">
        <v>7.8E-2</v>
      </c>
      <c r="F47" s="94">
        <v>-600</v>
      </c>
      <c r="G47" s="94">
        <v>-17200</v>
      </c>
      <c r="H47" s="95">
        <f>SUM(F47:G47)</f>
        <v>-17800</v>
      </c>
      <c r="I47" s="96"/>
      <c r="J47" s="97" t="s">
        <v>67</v>
      </c>
      <c r="K47" s="98">
        <v>35900</v>
      </c>
      <c r="L47" s="119">
        <f>SUM(K44:K47)</f>
        <v>27700</v>
      </c>
      <c r="M47" s="100"/>
      <c r="N47" s="97" t="s">
        <v>69</v>
      </c>
      <c r="O47" s="98">
        <v>7000</v>
      </c>
      <c r="P47" s="97" t="s">
        <v>67</v>
      </c>
      <c r="Q47" s="98">
        <v>-31800</v>
      </c>
      <c r="R47" s="102">
        <f>SUM(O44:O47)+SUM(Q44:Q47)</f>
        <v>-24800</v>
      </c>
      <c r="S47" s="103">
        <v>-14900</v>
      </c>
      <c r="T47" s="104">
        <v>5674900</v>
      </c>
      <c r="U47" s="105">
        <v>4980400</v>
      </c>
      <c r="V47" s="106">
        <v>4900700</v>
      </c>
      <c r="W47" s="107">
        <v>1.9E-2</v>
      </c>
      <c r="X47" s="107">
        <v>0.01</v>
      </c>
      <c r="Y47" s="108">
        <v>0.109</v>
      </c>
      <c r="Z47" s="109">
        <v>0.155</v>
      </c>
      <c r="AA47" s="110">
        <v>0.15250000000000341</v>
      </c>
      <c r="AB47" s="111">
        <v>0.88200000000000001</v>
      </c>
      <c r="AC47" s="112">
        <v>154.74</v>
      </c>
      <c r="AD47" s="153"/>
      <c r="AE47" s="13"/>
    </row>
    <row r="48" spans="1:31" ht="27" customHeight="1" x14ac:dyDescent="0.25">
      <c r="A48" s="113"/>
      <c r="B48" s="43"/>
      <c r="C48" s="68"/>
      <c r="D48" s="69"/>
      <c r="E48" s="70"/>
      <c r="F48" s="71"/>
      <c r="G48" s="71"/>
      <c r="H48" s="72"/>
      <c r="I48" s="73"/>
      <c r="J48" s="74"/>
      <c r="K48" s="75"/>
      <c r="L48" s="76"/>
      <c r="M48" s="77"/>
      <c r="N48" s="74"/>
      <c r="O48" s="75"/>
      <c r="P48" s="74"/>
      <c r="Q48" s="75"/>
      <c r="R48" s="89"/>
      <c r="S48" s="71"/>
      <c r="T48" s="79"/>
      <c r="U48" s="120"/>
      <c r="V48" s="154"/>
      <c r="W48" s="82"/>
      <c r="X48" s="82"/>
      <c r="Y48" s="83"/>
      <c r="Z48" s="84"/>
      <c r="AA48" s="85"/>
      <c r="AB48" s="86"/>
      <c r="AC48" s="87">
        <v>153.96</v>
      </c>
      <c r="AD48" s="153"/>
      <c r="AE48" s="13"/>
    </row>
    <row r="49" spans="1:31" ht="27" customHeight="1" x14ac:dyDescent="0.25">
      <c r="A49" s="113"/>
      <c r="B49" s="43"/>
      <c r="C49" s="68"/>
      <c r="D49" s="69"/>
      <c r="E49" s="70"/>
      <c r="F49" s="71"/>
      <c r="G49" s="71"/>
      <c r="H49" s="72"/>
      <c r="I49" s="73"/>
      <c r="J49" s="74"/>
      <c r="K49" s="75"/>
      <c r="L49" s="76"/>
      <c r="M49" s="77"/>
      <c r="N49" s="74"/>
      <c r="O49" s="75"/>
      <c r="P49" s="74" t="s">
        <v>68</v>
      </c>
      <c r="Q49" s="75">
        <v>14100</v>
      </c>
      <c r="R49" s="89"/>
      <c r="S49" s="71"/>
      <c r="T49" s="79"/>
      <c r="U49" s="120"/>
      <c r="V49" s="154"/>
      <c r="W49" s="82"/>
      <c r="X49" s="82"/>
      <c r="Y49" s="83"/>
      <c r="Z49" s="84"/>
      <c r="AA49" s="85"/>
      <c r="AB49" s="86"/>
      <c r="AC49" s="87"/>
      <c r="AD49" s="153"/>
      <c r="AE49" s="13"/>
    </row>
    <row r="50" spans="1:31" s="145" customFormat="1" ht="27" customHeight="1" x14ac:dyDescent="0.25">
      <c r="A50" s="118">
        <v>18</v>
      </c>
      <c r="B50" s="56" t="s">
        <v>62</v>
      </c>
      <c r="C50" s="91">
        <v>7.6999999999999999E-2</v>
      </c>
      <c r="D50" s="92">
        <v>5.5E-2</v>
      </c>
      <c r="E50" s="93">
        <v>7.8E-2</v>
      </c>
      <c r="F50" s="94">
        <v>-500</v>
      </c>
      <c r="G50" s="94">
        <v>12900</v>
      </c>
      <c r="H50" s="95">
        <f>SUM(F50:G50)</f>
        <v>12400</v>
      </c>
      <c r="I50" s="96"/>
      <c r="J50" s="97" t="s">
        <v>67</v>
      </c>
      <c r="K50" s="98">
        <v>31800</v>
      </c>
      <c r="L50" s="119">
        <f>SUM(K48:K50)</f>
        <v>31800</v>
      </c>
      <c r="M50" s="100"/>
      <c r="N50" s="97"/>
      <c r="O50" s="98"/>
      <c r="P50" s="97" t="s">
        <v>67</v>
      </c>
      <c r="Q50" s="98">
        <v>-30000</v>
      </c>
      <c r="R50" s="102">
        <f>SUM(O48:O50)+SUM(Q48:Q50)</f>
        <v>-15900</v>
      </c>
      <c r="S50" s="103">
        <v>28300</v>
      </c>
      <c r="T50" s="104">
        <v>5703200</v>
      </c>
      <c r="U50" s="105">
        <v>5004800</v>
      </c>
      <c r="V50" s="106">
        <v>4983900</v>
      </c>
      <c r="W50" s="135">
        <v>1.4999999999999999E-2</v>
      </c>
      <c r="X50" s="135">
        <v>1.4999999999999999E-2</v>
      </c>
      <c r="Y50" s="136">
        <v>0.109</v>
      </c>
      <c r="Z50" s="109">
        <v>0.15</v>
      </c>
      <c r="AA50" s="110">
        <v>0.15000000000000568</v>
      </c>
      <c r="AB50" s="111">
        <v>0.86299999999999999</v>
      </c>
      <c r="AC50" s="112">
        <v>154.4</v>
      </c>
      <c r="AD50" s="153"/>
    </row>
    <row r="51" spans="1:31" s="145" customFormat="1" ht="27" customHeight="1" x14ac:dyDescent="0.25">
      <c r="A51" s="113"/>
      <c r="B51" s="43"/>
      <c r="C51" s="68"/>
      <c r="D51" s="69"/>
      <c r="E51" s="70"/>
      <c r="F51" s="71"/>
      <c r="G51" s="71"/>
      <c r="H51" s="72"/>
      <c r="I51" s="73"/>
      <c r="J51" s="74" t="s">
        <v>70</v>
      </c>
      <c r="K51" s="75">
        <v>-400</v>
      </c>
      <c r="L51" s="76"/>
      <c r="M51" s="77"/>
      <c r="N51" s="74"/>
      <c r="O51" s="75"/>
      <c r="P51" s="74"/>
      <c r="Q51" s="75"/>
      <c r="R51" s="89"/>
      <c r="S51" s="71"/>
      <c r="T51" s="79"/>
      <c r="U51" s="120"/>
      <c r="V51" s="154"/>
      <c r="W51" s="82"/>
      <c r="X51" s="82"/>
      <c r="Y51" s="83"/>
      <c r="Z51" s="116"/>
      <c r="AA51" s="117"/>
      <c r="AB51" s="86"/>
      <c r="AC51" s="155">
        <v>153.59</v>
      </c>
      <c r="AD51" s="153"/>
    </row>
    <row r="52" spans="1:31" s="145" customFormat="1" ht="27" customHeight="1" x14ac:dyDescent="0.25">
      <c r="A52" s="113"/>
      <c r="B52" s="43"/>
      <c r="C52" s="68"/>
      <c r="D52" s="69"/>
      <c r="E52" s="70"/>
      <c r="F52" s="71"/>
      <c r="G52" s="71"/>
      <c r="H52" s="72"/>
      <c r="I52" s="73"/>
      <c r="J52" s="74" t="s">
        <v>72</v>
      </c>
      <c r="K52" s="75">
        <v>-500</v>
      </c>
      <c r="L52" s="76"/>
      <c r="M52" s="77"/>
      <c r="N52" s="74"/>
      <c r="O52" s="75"/>
      <c r="P52" s="74"/>
      <c r="Q52" s="75"/>
      <c r="R52" s="89"/>
      <c r="S52" s="71"/>
      <c r="T52" s="79"/>
      <c r="U52" s="120"/>
      <c r="V52" s="154"/>
      <c r="W52" s="82"/>
      <c r="X52" s="82"/>
      <c r="Y52" s="83"/>
      <c r="Z52" s="116"/>
      <c r="AA52" s="117"/>
      <c r="AB52" s="86"/>
      <c r="AC52" s="155"/>
      <c r="AD52" s="153"/>
    </row>
    <row r="53" spans="1:31" s="145" customFormat="1" ht="27" customHeight="1" x14ac:dyDescent="0.25">
      <c r="A53" s="118">
        <v>19</v>
      </c>
      <c r="B53" s="56" t="s">
        <v>63</v>
      </c>
      <c r="C53" s="91">
        <v>7.6999999999999999E-2</v>
      </c>
      <c r="D53" s="92">
        <v>0.05</v>
      </c>
      <c r="E53" s="93">
        <v>7.8E-2</v>
      </c>
      <c r="F53" s="94">
        <v>-400</v>
      </c>
      <c r="G53" s="94">
        <v>8200</v>
      </c>
      <c r="H53" s="95">
        <f>SUM(F53:G53)</f>
        <v>7800</v>
      </c>
      <c r="I53" s="96"/>
      <c r="J53" s="97" t="s">
        <v>67</v>
      </c>
      <c r="K53" s="98">
        <v>30000</v>
      </c>
      <c r="L53" s="119">
        <f>SUM(K51:K53)</f>
        <v>29100</v>
      </c>
      <c r="M53" s="100"/>
      <c r="N53" s="97"/>
      <c r="O53" s="98"/>
      <c r="P53" s="97" t="s">
        <v>67</v>
      </c>
      <c r="Q53" s="98">
        <v>-29600</v>
      </c>
      <c r="R53" s="102">
        <f>SUM(O51:O53)+SUM(Q51:Q53)</f>
        <v>-29600</v>
      </c>
      <c r="S53" s="103">
        <v>7300</v>
      </c>
      <c r="T53" s="104">
        <v>5710500</v>
      </c>
      <c r="U53" s="105">
        <v>5004500</v>
      </c>
      <c r="V53" s="106">
        <v>5003100</v>
      </c>
      <c r="W53" s="135">
        <v>4.2999999999999997E-2</v>
      </c>
      <c r="X53" s="135">
        <v>5.0000000000000001E-3</v>
      </c>
      <c r="Y53" s="136">
        <v>0.109</v>
      </c>
      <c r="Z53" s="109">
        <v>0.14599999999999999</v>
      </c>
      <c r="AA53" s="110">
        <v>0.14749999999999375</v>
      </c>
      <c r="AB53" s="111">
        <v>0.82899999999999996</v>
      </c>
      <c r="AC53" s="146">
        <v>154.68</v>
      </c>
      <c r="AD53" s="153"/>
    </row>
    <row r="54" spans="1:31" s="145" customFormat="1" ht="27" customHeight="1" x14ac:dyDescent="0.25">
      <c r="A54" s="139"/>
      <c r="B54" s="67"/>
      <c r="C54" s="68"/>
      <c r="D54" s="69"/>
      <c r="E54" s="70"/>
      <c r="F54" s="71"/>
      <c r="G54" s="71"/>
      <c r="H54" s="72"/>
      <c r="I54" s="73"/>
      <c r="J54" s="74" t="s">
        <v>70</v>
      </c>
      <c r="K54" s="75">
        <v>-600</v>
      </c>
      <c r="L54" s="76"/>
      <c r="M54" s="77"/>
      <c r="N54" s="74"/>
      <c r="O54" s="75"/>
      <c r="P54" s="74"/>
      <c r="Q54" s="75"/>
      <c r="R54" s="89"/>
      <c r="S54" s="150"/>
      <c r="T54" s="141"/>
      <c r="U54" s="142"/>
      <c r="V54" s="156"/>
      <c r="W54" s="114"/>
      <c r="X54" s="114"/>
      <c r="Y54" s="115"/>
      <c r="Z54" s="131"/>
      <c r="AA54" s="132"/>
      <c r="AB54" s="133"/>
      <c r="AC54" s="134">
        <v>154.51</v>
      </c>
      <c r="AD54" s="153"/>
    </row>
    <row r="55" spans="1:31" s="145" customFormat="1" ht="27" customHeight="1" x14ac:dyDescent="0.25">
      <c r="A55" s="113"/>
      <c r="B55" s="67"/>
      <c r="C55" s="68"/>
      <c r="D55" s="69"/>
      <c r="E55" s="70"/>
      <c r="F55" s="71"/>
      <c r="G55" s="71"/>
      <c r="H55" s="72"/>
      <c r="I55" s="73"/>
      <c r="J55" s="74" t="s">
        <v>72</v>
      </c>
      <c r="K55" s="75">
        <v>-500</v>
      </c>
      <c r="L55" s="76"/>
      <c r="M55" s="77"/>
      <c r="N55" s="74"/>
      <c r="O55" s="75"/>
      <c r="P55" s="74" t="s">
        <v>72</v>
      </c>
      <c r="Q55" s="75">
        <v>1000</v>
      </c>
      <c r="R55" s="89"/>
      <c r="S55" s="71"/>
      <c r="T55" s="79"/>
      <c r="U55" s="120"/>
      <c r="V55" s="154"/>
      <c r="W55" s="82"/>
      <c r="X55" s="82"/>
      <c r="Y55" s="83"/>
      <c r="Z55" s="116"/>
      <c r="AA55" s="117"/>
      <c r="AB55" s="86"/>
      <c r="AC55" s="87"/>
      <c r="AD55" s="153"/>
    </row>
    <row r="56" spans="1:31" s="145" customFormat="1" ht="27" customHeight="1" x14ac:dyDescent="0.25">
      <c r="A56" s="118">
        <v>22</v>
      </c>
      <c r="B56" s="56" t="s">
        <v>66</v>
      </c>
      <c r="C56" s="91">
        <v>7.6999999999999999E-2</v>
      </c>
      <c r="D56" s="92">
        <v>4.4999999999999998E-2</v>
      </c>
      <c r="E56" s="93">
        <v>7.8E-2</v>
      </c>
      <c r="F56" s="94">
        <v>-200</v>
      </c>
      <c r="G56" s="94">
        <v>3200</v>
      </c>
      <c r="H56" s="95">
        <f>SUM(F56:G56)</f>
        <v>3000</v>
      </c>
      <c r="I56" s="96"/>
      <c r="J56" s="97" t="s">
        <v>67</v>
      </c>
      <c r="K56" s="98">
        <v>29600</v>
      </c>
      <c r="L56" s="119">
        <f>SUM(K54:K56)</f>
        <v>28500</v>
      </c>
      <c r="M56" s="100"/>
      <c r="N56" s="97"/>
      <c r="O56" s="98"/>
      <c r="P56" s="97" t="s">
        <v>67</v>
      </c>
      <c r="Q56" s="98">
        <v>-31300</v>
      </c>
      <c r="R56" s="102">
        <f>SUM(O54:O56)+SUM(Q54:Q56)</f>
        <v>-30300</v>
      </c>
      <c r="S56" s="94">
        <v>1200</v>
      </c>
      <c r="T56" s="104">
        <v>5711700</v>
      </c>
      <c r="U56" s="105">
        <v>5028400</v>
      </c>
      <c r="V56" s="157">
        <v>5027200</v>
      </c>
      <c r="W56" s="107">
        <v>6.8000000000000005E-2</v>
      </c>
      <c r="X56" s="107">
        <v>0.01</v>
      </c>
      <c r="Y56" s="108">
        <v>0.109</v>
      </c>
      <c r="Z56" s="109">
        <v>0.154</v>
      </c>
      <c r="AA56" s="110">
        <v>0.15000000000000568</v>
      </c>
      <c r="AB56" s="111">
        <v>0.877</v>
      </c>
      <c r="AC56" s="112">
        <v>154.76</v>
      </c>
      <c r="AD56" s="153"/>
    </row>
    <row r="57" spans="1:31" s="145" customFormat="1" ht="27" customHeight="1" x14ac:dyDescent="0.25">
      <c r="A57" s="113"/>
      <c r="B57" s="43"/>
      <c r="C57" s="68"/>
      <c r="D57" s="69"/>
      <c r="E57" s="70"/>
      <c r="F57" s="71"/>
      <c r="G57" s="71"/>
      <c r="H57" s="72"/>
      <c r="I57" s="73"/>
      <c r="J57" s="74" t="s">
        <v>70</v>
      </c>
      <c r="K57" s="75">
        <v>-200</v>
      </c>
      <c r="L57" s="76"/>
      <c r="M57" s="77"/>
      <c r="N57" s="74"/>
      <c r="O57" s="75"/>
      <c r="P57" s="74"/>
      <c r="Q57" s="75"/>
      <c r="R57" s="89"/>
      <c r="S57" s="71"/>
      <c r="T57" s="79"/>
      <c r="U57" s="120"/>
      <c r="V57" s="154"/>
      <c r="W57" s="82"/>
      <c r="X57" s="82"/>
      <c r="Y57" s="83"/>
      <c r="Z57" s="84"/>
      <c r="AA57" s="85"/>
      <c r="AB57" s="86"/>
      <c r="AC57" s="87">
        <v>154.66</v>
      </c>
      <c r="AD57" s="153"/>
    </row>
    <row r="58" spans="1:31" s="145" customFormat="1" ht="27" customHeight="1" x14ac:dyDescent="0.25">
      <c r="A58" s="113"/>
      <c r="B58" s="43"/>
      <c r="C58" s="68"/>
      <c r="D58" s="69"/>
      <c r="E58" s="70"/>
      <c r="F58" s="71"/>
      <c r="G58" s="71"/>
      <c r="H58" s="72"/>
      <c r="I58" s="73"/>
      <c r="J58" s="74" t="s">
        <v>72</v>
      </c>
      <c r="K58" s="75">
        <v>-100</v>
      </c>
      <c r="L58" s="76"/>
      <c r="M58" s="77"/>
      <c r="N58" s="74"/>
      <c r="O58" s="75"/>
      <c r="P58" s="74"/>
      <c r="Q58" s="75"/>
      <c r="R58" s="89"/>
      <c r="S58" s="71"/>
      <c r="T58" s="79"/>
      <c r="U58" s="120"/>
      <c r="V58" s="154"/>
      <c r="W58" s="82"/>
      <c r="X58" s="82"/>
      <c r="Y58" s="83"/>
      <c r="Z58" s="84"/>
      <c r="AA58" s="85"/>
      <c r="AB58" s="86"/>
      <c r="AC58" s="87"/>
      <c r="AD58" s="153"/>
    </row>
    <row r="59" spans="1:31" s="145" customFormat="1" ht="27" customHeight="1" x14ac:dyDescent="0.25">
      <c r="A59" s="118">
        <v>23</v>
      </c>
      <c r="B59" s="56" t="s">
        <v>64</v>
      </c>
      <c r="C59" s="91">
        <v>7.5999999999999998E-2</v>
      </c>
      <c r="D59" s="92">
        <v>0.05</v>
      </c>
      <c r="E59" s="93">
        <v>7.8E-2</v>
      </c>
      <c r="F59" s="94">
        <v>-1000</v>
      </c>
      <c r="G59" s="94">
        <v>-6400</v>
      </c>
      <c r="H59" s="95">
        <f t="shared" ref="H59" si="0">SUM(F59:G59)</f>
        <v>-7400</v>
      </c>
      <c r="I59" s="96"/>
      <c r="J59" s="97" t="s">
        <v>67</v>
      </c>
      <c r="K59" s="98">
        <v>31300</v>
      </c>
      <c r="L59" s="119">
        <f>SUM(K57:K59)</f>
        <v>31000</v>
      </c>
      <c r="M59" s="100"/>
      <c r="N59" s="97"/>
      <c r="O59" s="98"/>
      <c r="P59" s="97" t="s">
        <v>67</v>
      </c>
      <c r="Q59" s="98">
        <v>-29800</v>
      </c>
      <c r="R59" s="102">
        <f>SUM(O57:O59)+SUM(Q57:Q59)</f>
        <v>-29800</v>
      </c>
      <c r="S59" s="94">
        <v>-6200</v>
      </c>
      <c r="T59" s="104">
        <v>5705500</v>
      </c>
      <c r="U59" s="105">
        <v>5016400</v>
      </c>
      <c r="V59" s="157">
        <v>5015200</v>
      </c>
      <c r="W59" s="107">
        <v>6.8000000000000005E-2</v>
      </c>
      <c r="X59" s="107">
        <v>0.02</v>
      </c>
      <c r="Y59" s="108">
        <v>0.109</v>
      </c>
      <c r="Z59" s="137">
        <v>0.152</v>
      </c>
      <c r="AA59" s="138">
        <v>0.15250000000000341</v>
      </c>
      <c r="AB59" s="111">
        <v>0.877</v>
      </c>
      <c r="AC59" s="112">
        <v>154.87</v>
      </c>
      <c r="AD59" s="153"/>
    </row>
    <row r="60" spans="1:31" s="145" customFormat="1" ht="27" customHeight="1" x14ac:dyDescent="0.25">
      <c r="A60" s="139"/>
      <c r="B60" s="43"/>
      <c r="C60" s="68"/>
      <c r="D60" s="69"/>
      <c r="E60" s="70"/>
      <c r="F60" s="71"/>
      <c r="G60" s="71"/>
      <c r="H60" s="72"/>
      <c r="I60" s="73"/>
      <c r="J60" s="74" t="s">
        <v>70</v>
      </c>
      <c r="K60" s="75">
        <v>-500</v>
      </c>
      <c r="L60" s="76"/>
      <c r="M60" s="77"/>
      <c r="N60" s="74"/>
      <c r="O60" s="75"/>
      <c r="P60" s="74"/>
      <c r="Q60" s="75"/>
      <c r="R60" s="89"/>
      <c r="S60" s="71"/>
      <c r="T60" s="79"/>
      <c r="U60" s="120"/>
      <c r="V60" s="154"/>
      <c r="W60" s="82"/>
      <c r="X60" s="82"/>
      <c r="Y60" s="83"/>
      <c r="Z60" s="84"/>
      <c r="AA60" s="85"/>
      <c r="AB60" s="86"/>
      <c r="AC60" s="87">
        <v>154.72999999999999</v>
      </c>
      <c r="AD60" s="153"/>
    </row>
    <row r="61" spans="1:31" s="145" customFormat="1" ht="27" customHeight="1" x14ac:dyDescent="0.25">
      <c r="A61" s="113"/>
      <c r="B61" s="43"/>
      <c r="C61" s="68"/>
      <c r="D61" s="69"/>
      <c r="E61" s="70"/>
      <c r="F61" s="71"/>
      <c r="G61" s="71"/>
      <c r="H61" s="72"/>
      <c r="I61" s="73"/>
      <c r="J61" s="74" t="s">
        <v>72</v>
      </c>
      <c r="K61" s="75">
        <v>-200</v>
      </c>
      <c r="L61" s="76"/>
      <c r="M61" s="77"/>
      <c r="N61" s="74"/>
      <c r="O61" s="75"/>
      <c r="P61" s="74"/>
      <c r="Q61" s="75"/>
      <c r="R61" s="89"/>
      <c r="S61" s="71"/>
      <c r="T61" s="79"/>
      <c r="U61" s="120"/>
      <c r="V61" s="154"/>
      <c r="W61" s="82"/>
      <c r="X61" s="82"/>
      <c r="Y61" s="83"/>
      <c r="Z61" s="84"/>
      <c r="AA61" s="85"/>
      <c r="AB61" s="86"/>
      <c r="AC61" s="87"/>
      <c r="AD61" s="153"/>
    </row>
    <row r="62" spans="1:31" s="145" customFormat="1" ht="27" customHeight="1" x14ac:dyDescent="0.25">
      <c r="A62" s="118">
        <v>24</v>
      </c>
      <c r="B62" s="56" t="s">
        <v>61</v>
      </c>
      <c r="C62" s="91">
        <v>7.6999999999999999E-2</v>
      </c>
      <c r="D62" s="92">
        <v>4.4999999999999998E-2</v>
      </c>
      <c r="E62" s="93">
        <v>7.8E-2</v>
      </c>
      <c r="F62" s="94">
        <v>-1500</v>
      </c>
      <c r="G62" s="94">
        <v>-900</v>
      </c>
      <c r="H62" s="95">
        <f t="shared" ref="H62" si="1">SUM(F62:G62)</f>
        <v>-2400</v>
      </c>
      <c r="I62" s="96"/>
      <c r="J62" s="97" t="s">
        <v>67</v>
      </c>
      <c r="K62" s="98">
        <v>29800</v>
      </c>
      <c r="L62" s="119">
        <f t="shared" ref="L62" si="2">SUM(K60:K62)</f>
        <v>29100</v>
      </c>
      <c r="M62" s="100"/>
      <c r="N62" s="97"/>
      <c r="O62" s="98"/>
      <c r="P62" s="97" t="s">
        <v>67</v>
      </c>
      <c r="Q62" s="98">
        <v>-30900</v>
      </c>
      <c r="R62" s="102">
        <f t="shared" ref="R62" si="3">SUM(O60:O62)+SUM(Q60:Q62)</f>
        <v>-30900</v>
      </c>
      <c r="S62" s="94">
        <v>-4200</v>
      </c>
      <c r="T62" s="104">
        <v>5701300</v>
      </c>
      <c r="U62" s="105">
        <v>5007400</v>
      </c>
      <c r="V62" s="157">
        <v>5006400</v>
      </c>
      <c r="W62" s="107">
        <v>3.1E-2</v>
      </c>
      <c r="X62" s="107">
        <v>0.02</v>
      </c>
      <c r="Y62" s="108">
        <v>0.109</v>
      </c>
      <c r="Z62" s="137">
        <v>0.15</v>
      </c>
      <c r="AA62" s="138">
        <v>0.15000000000000568</v>
      </c>
      <c r="AB62" s="111">
        <v>0.88200000000000001</v>
      </c>
      <c r="AC62" s="112">
        <v>154.97999999999999</v>
      </c>
      <c r="AD62" s="153"/>
    </row>
    <row r="63" spans="1:31" s="145" customFormat="1" ht="27" customHeight="1" x14ac:dyDescent="0.25">
      <c r="A63" s="113"/>
      <c r="B63" s="43"/>
      <c r="C63" s="121"/>
      <c r="D63" s="122"/>
      <c r="E63" s="123"/>
      <c r="F63" s="124"/>
      <c r="G63" s="124"/>
      <c r="H63" s="125"/>
      <c r="I63" s="73"/>
      <c r="J63" s="74" t="s">
        <v>70</v>
      </c>
      <c r="K63" s="75">
        <v>-300</v>
      </c>
      <c r="L63" s="126"/>
      <c r="M63" s="127"/>
      <c r="N63" s="74"/>
      <c r="O63" s="75"/>
      <c r="P63" s="74"/>
      <c r="Q63" s="75"/>
      <c r="R63" s="128"/>
      <c r="S63" s="124"/>
      <c r="T63" s="79"/>
      <c r="U63" s="120"/>
      <c r="V63" s="154"/>
      <c r="W63" s="82"/>
      <c r="X63" s="82"/>
      <c r="Y63" s="83"/>
      <c r="Z63" s="84"/>
      <c r="AA63" s="85"/>
      <c r="AB63" s="86"/>
      <c r="AC63" s="87">
        <v>155.21</v>
      </c>
      <c r="AD63" s="153"/>
    </row>
    <row r="64" spans="1:31" s="145" customFormat="1" ht="27" customHeight="1" x14ac:dyDescent="0.25">
      <c r="A64" s="113"/>
      <c r="B64" s="43"/>
      <c r="C64" s="121"/>
      <c r="D64" s="122"/>
      <c r="E64" s="123"/>
      <c r="F64" s="124"/>
      <c r="G64" s="124"/>
      <c r="H64" s="125"/>
      <c r="I64" s="73"/>
      <c r="J64" s="74" t="s">
        <v>72</v>
      </c>
      <c r="K64" s="75">
        <v>-200</v>
      </c>
      <c r="L64" s="126"/>
      <c r="M64" s="127"/>
      <c r="N64" s="74"/>
      <c r="O64" s="75"/>
      <c r="P64" s="74" t="s">
        <v>68</v>
      </c>
      <c r="Q64" s="75">
        <v>11500</v>
      </c>
      <c r="R64" s="128"/>
      <c r="S64" s="124"/>
      <c r="T64" s="79"/>
      <c r="U64" s="120"/>
      <c r="V64" s="154"/>
      <c r="W64" s="82"/>
      <c r="X64" s="82"/>
      <c r="Y64" s="83"/>
      <c r="Z64" s="84"/>
      <c r="AA64" s="85"/>
      <c r="AB64" s="86"/>
      <c r="AC64" s="87"/>
      <c r="AD64" s="153"/>
    </row>
    <row r="65" spans="1:31" s="145" customFormat="1" ht="27" customHeight="1" x14ac:dyDescent="0.25">
      <c r="A65" s="118">
        <v>25</v>
      </c>
      <c r="B65" s="56" t="s">
        <v>62</v>
      </c>
      <c r="C65" s="91">
        <v>7.6999999999999999E-2</v>
      </c>
      <c r="D65" s="92">
        <v>0.06</v>
      </c>
      <c r="E65" s="93">
        <v>7.8E-2</v>
      </c>
      <c r="F65" s="94">
        <v>-1200</v>
      </c>
      <c r="G65" s="94">
        <v>-9400</v>
      </c>
      <c r="H65" s="95">
        <f t="shared" ref="H65" si="4">SUM(F65:G65)</f>
        <v>-10600</v>
      </c>
      <c r="I65" s="96"/>
      <c r="J65" s="97" t="s">
        <v>67</v>
      </c>
      <c r="K65" s="98">
        <v>30900</v>
      </c>
      <c r="L65" s="119">
        <f>SUM(K63:K65)</f>
        <v>30400</v>
      </c>
      <c r="M65" s="100"/>
      <c r="N65" s="97"/>
      <c r="O65" s="98"/>
      <c r="P65" s="97" t="s">
        <v>67</v>
      </c>
      <c r="Q65" s="98">
        <v>-32600</v>
      </c>
      <c r="R65" s="102">
        <f>SUM(O63:O65)+SUM(Q63:Q65)</f>
        <v>-21100</v>
      </c>
      <c r="S65" s="94">
        <v>-1300</v>
      </c>
      <c r="T65" s="104">
        <v>5700000</v>
      </c>
      <c r="U65" s="105">
        <v>5004100</v>
      </c>
      <c r="V65" s="157">
        <v>5003200</v>
      </c>
      <c r="W65" s="107">
        <v>1.2999999999999999E-2</v>
      </c>
      <c r="X65" s="107">
        <v>0.02</v>
      </c>
      <c r="Y65" s="108">
        <v>0.109</v>
      </c>
      <c r="Z65" s="137">
        <v>0.14799999999999999</v>
      </c>
      <c r="AA65" s="138">
        <v>0.14749999999999375</v>
      </c>
      <c r="AB65" s="111">
        <v>0.88600000000000001</v>
      </c>
      <c r="AC65" s="112">
        <v>155.74</v>
      </c>
      <c r="AD65" s="153"/>
    </row>
    <row r="66" spans="1:31" s="145" customFormat="1" ht="27" customHeight="1" x14ac:dyDescent="0.25">
      <c r="A66" s="139"/>
      <c r="B66" s="43"/>
      <c r="C66" s="68"/>
      <c r="D66" s="69"/>
      <c r="E66" s="70"/>
      <c r="F66" s="71"/>
      <c r="G66" s="71"/>
      <c r="H66" s="72"/>
      <c r="I66" s="73"/>
      <c r="J66" s="74" t="s">
        <v>70</v>
      </c>
      <c r="K66" s="75">
        <v>-500</v>
      </c>
      <c r="L66" s="76"/>
      <c r="M66" s="77"/>
      <c r="N66" s="74"/>
      <c r="O66" s="75"/>
      <c r="P66" s="74"/>
      <c r="Q66" s="75"/>
      <c r="R66" s="89"/>
      <c r="S66" s="71"/>
      <c r="T66" s="79"/>
      <c r="U66" s="120"/>
      <c r="V66" s="154"/>
      <c r="W66" s="82"/>
      <c r="X66" s="82"/>
      <c r="Y66" s="83"/>
      <c r="Z66" s="84"/>
      <c r="AA66" s="85"/>
      <c r="AB66" s="86"/>
      <c r="AC66" s="87">
        <v>155.41999999999999</v>
      </c>
      <c r="AD66" s="153"/>
    </row>
    <row r="67" spans="1:31" s="145" customFormat="1" ht="27" customHeight="1" x14ac:dyDescent="0.25">
      <c r="A67" s="113"/>
      <c r="B67" s="43"/>
      <c r="C67" s="68"/>
      <c r="D67" s="69"/>
      <c r="E67" s="70"/>
      <c r="F67" s="71"/>
      <c r="G67" s="71"/>
      <c r="H67" s="72"/>
      <c r="I67" s="73"/>
      <c r="J67" s="74" t="s">
        <v>72</v>
      </c>
      <c r="K67" s="75">
        <v>-300</v>
      </c>
      <c r="L67" s="76"/>
      <c r="M67" s="77"/>
      <c r="N67" s="74"/>
      <c r="O67" s="75"/>
      <c r="P67" s="74"/>
      <c r="Q67" s="75"/>
      <c r="R67" s="89"/>
      <c r="S67" s="71"/>
      <c r="T67" s="79"/>
      <c r="U67" s="120"/>
      <c r="V67" s="154"/>
      <c r="W67" s="82"/>
      <c r="X67" s="82"/>
      <c r="Y67" s="83"/>
      <c r="Z67" s="84"/>
      <c r="AA67" s="85"/>
      <c r="AB67" s="86"/>
      <c r="AC67" s="87"/>
      <c r="AD67" s="153"/>
    </row>
    <row r="68" spans="1:31" s="145" customFormat="1" ht="27" customHeight="1" x14ac:dyDescent="0.25">
      <c r="A68" s="118">
        <v>26</v>
      </c>
      <c r="B68" s="56" t="s">
        <v>63</v>
      </c>
      <c r="C68" s="91">
        <v>7.6999999999999999E-2</v>
      </c>
      <c r="D68" s="92">
        <v>0.05</v>
      </c>
      <c r="E68" s="93">
        <v>7.8E-2</v>
      </c>
      <c r="F68" s="94">
        <v>-1200</v>
      </c>
      <c r="G68" s="94">
        <v>1400</v>
      </c>
      <c r="H68" s="95">
        <f t="shared" ref="H68" si="5">SUM(F68:G68)</f>
        <v>200</v>
      </c>
      <c r="I68" s="96"/>
      <c r="J68" s="97" t="s">
        <v>67</v>
      </c>
      <c r="K68" s="98">
        <v>32600</v>
      </c>
      <c r="L68" s="119">
        <f t="shared" ref="L68" si="6">SUM(K66:K68)</f>
        <v>31800</v>
      </c>
      <c r="M68" s="100"/>
      <c r="N68" s="97"/>
      <c r="O68" s="98"/>
      <c r="P68" s="97" t="s">
        <v>67</v>
      </c>
      <c r="Q68" s="98">
        <v>-32400</v>
      </c>
      <c r="R68" s="102">
        <f t="shared" ref="R68" si="7">SUM(O66:O68)+SUM(Q66:Q68)</f>
        <v>-32400</v>
      </c>
      <c r="S68" s="94">
        <v>-400</v>
      </c>
      <c r="T68" s="104">
        <v>5699600</v>
      </c>
      <c r="U68" s="105">
        <v>5010700</v>
      </c>
      <c r="V68" s="157">
        <v>5010700</v>
      </c>
      <c r="W68" s="107">
        <v>1.2E-2</v>
      </c>
      <c r="X68" s="107">
        <v>0.02</v>
      </c>
      <c r="Y68" s="108">
        <v>0.109</v>
      </c>
      <c r="Z68" s="137">
        <v>0.153</v>
      </c>
      <c r="AA68" s="138">
        <v>0.15000000000000568</v>
      </c>
      <c r="AB68" s="111">
        <v>0.91500000000000004</v>
      </c>
      <c r="AC68" s="112">
        <v>156.82</v>
      </c>
      <c r="AD68" s="153"/>
    </row>
    <row r="69" spans="1:31" s="145" customFormat="1" ht="27" customHeight="1" x14ac:dyDescent="0.25">
      <c r="A69" s="139"/>
      <c r="B69" s="43"/>
      <c r="C69" s="283"/>
      <c r="D69" s="284"/>
      <c r="E69" s="285"/>
      <c r="F69" s="150"/>
      <c r="G69" s="150"/>
      <c r="H69" s="286"/>
      <c r="I69" s="287"/>
      <c r="J69" s="288"/>
      <c r="K69" s="289"/>
      <c r="L69" s="290"/>
      <c r="M69" s="291"/>
      <c r="N69" s="288"/>
      <c r="O69" s="289"/>
      <c r="P69" s="288"/>
      <c r="Q69" s="289"/>
      <c r="R69" s="292"/>
      <c r="S69" s="150"/>
      <c r="T69" s="141"/>
      <c r="U69" s="142"/>
      <c r="V69" s="156"/>
      <c r="W69" s="114"/>
      <c r="X69" s="114"/>
      <c r="Y69" s="115"/>
      <c r="Z69" s="143"/>
      <c r="AA69" s="144"/>
      <c r="AB69" s="133"/>
      <c r="AC69" s="134">
        <v>156.08000000000001</v>
      </c>
      <c r="AD69" s="153"/>
    </row>
    <row r="70" spans="1:31" s="145" customFormat="1" ht="27" customHeight="1" x14ac:dyDescent="0.25">
      <c r="A70" s="113"/>
      <c r="B70" s="43"/>
      <c r="C70" s="68"/>
      <c r="D70" s="69"/>
      <c r="E70" s="70"/>
      <c r="F70" s="71"/>
      <c r="G70" s="71"/>
      <c r="H70" s="72"/>
      <c r="I70" s="73"/>
      <c r="J70" s="74" t="s">
        <v>70</v>
      </c>
      <c r="K70" s="75">
        <v>-1300</v>
      </c>
      <c r="L70" s="76"/>
      <c r="M70" s="77"/>
      <c r="N70" s="74"/>
      <c r="O70" s="75"/>
      <c r="P70" s="74" t="s">
        <v>70</v>
      </c>
      <c r="Q70" s="75">
        <v>4000</v>
      </c>
      <c r="R70" s="89"/>
      <c r="S70" s="71"/>
      <c r="T70" s="79"/>
      <c r="U70" s="120"/>
      <c r="V70" s="154"/>
      <c r="W70" s="82"/>
      <c r="X70" s="82"/>
      <c r="Y70" s="83"/>
      <c r="Z70" s="84"/>
      <c r="AA70" s="85"/>
      <c r="AB70" s="86"/>
      <c r="AC70" s="87"/>
      <c r="AD70" s="153"/>
    </row>
    <row r="71" spans="1:31" s="145" customFormat="1" ht="27" customHeight="1" thickBot="1" x14ac:dyDescent="0.3">
      <c r="A71" s="118">
        <v>30</v>
      </c>
      <c r="B71" s="56" t="s">
        <v>84</v>
      </c>
      <c r="C71" s="91">
        <v>7.5999999999999998E-2</v>
      </c>
      <c r="D71" s="92">
        <v>0.05</v>
      </c>
      <c r="E71" s="93">
        <v>7.8E-2</v>
      </c>
      <c r="F71" s="94">
        <v>-900</v>
      </c>
      <c r="G71" s="94">
        <v>8500</v>
      </c>
      <c r="H71" s="95">
        <f t="shared" ref="H71" si="8">SUM(F71:G71)</f>
        <v>7600</v>
      </c>
      <c r="I71" s="96"/>
      <c r="J71" s="97" t="s">
        <v>67</v>
      </c>
      <c r="K71" s="98">
        <v>32400</v>
      </c>
      <c r="L71" s="119">
        <f>SUM(K69:K71)</f>
        <v>31100</v>
      </c>
      <c r="M71" s="100"/>
      <c r="N71" s="97"/>
      <c r="O71" s="98"/>
      <c r="P71" s="97" t="s">
        <v>67</v>
      </c>
      <c r="Q71" s="98">
        <v>-38900</v>
      </c>
      <c r="R71" s="102">
        <f>SUM(O69:O71)+SUM(Q69:Q71)</f>
        <v>-34900</v>
      </c>
      <c r="S71" s="94">
        <v>3800</v>
      </c>
      <c r="T71" s="104">
        <v>5703400</v>
      </c>
      <c r="U71" s="105">
        <v>5021700</v>
      </c>
      <c r="V71" s="157">
        <v>5021600</v>
      </c>
      <c r="W71" s="107">
        <v>8.0000000000000002E-3</v>
      </c>
      <c r="X71" s="107">
        <v>0.02</v>
      </c>
      <c r="Y71" s="108">
        <v>0.109</v>
      </c>
      <c r="Z71" s="137">
        <v>0.13700000000000001</v>
      </c>
      <c r="AA71" s="138">
        <v>0.13500000000000512</v>
      </c>
      <c r="AB71" s="111">
        <v>0.86699999999999999</v>
      </c>
      <c r="AC71" s="112">
        <v>157</v>
      </c>
      <c r="AD71" s="153"/>
    </row>
    <row r="72" spans="1:31" ht="22.5" customHeight="1" x14ac:dyDescent="0.2">
      <c r="A72" s="158" t="s">
        <v>41</v>
      </c>
      <c r="B72" s="159"/>
      <c r="C72" s="160"/>
      <c r="D72" s="160"/>
      <c r="E72" s="161"/>
      <c r="F72" s="162"/>
      <c r="G72" s="163"/>
      <c r="H72" s="163"/>
      <c r="I72" s="164"/>
      <c r="J72" s="165" t="s">
        <v>11</v>
      </c>
      <c r="K72" s="166"/>
      <c r="L72" s="167"/>
      <c r="M72" s="168"/>
      <c r="N72" s="169" t="s">
        <v>14</v>
      </c>
      <c r="O72" s="170"/>
      <c r="P72" s="169" t="s">
        <v>14</v>
      </c>
      <c r="Q72" s="170"/>
      <c r="R72" s="171" t="s">
        <v>13</v>
      </c>
      <c r="S72" s="172"/>
      <c r="T72" s="173"/>
      <c r="U72" s="174"/>
      <c r="V72" s="167"/>
      <c r="W72" s="175"/>
      <c r="X72" s="176"/>
      <c r="Y72" s="177"/>
      <c r="Z72" s="178"/>
      <c r="AA72" s="179"/>
      <c r="AB72" s="176"/>
      <c r="AC72" s="180"/>
      <c r="AD72" s="13"/>
      <c r="AE72" s="13"/>
    </row>
    <row r="73" spans="1:31" ht="20.25" customHeight="1" thickBot="1" x14ac:dyDescent="0.25">
      <c r="A73" s="181" t="s">
        <v>42</v>
      </c>
      <c r="B73" s="182"/>
      <c r="C73" s="183">
        <f>AVERAGE(C8:C71)</f>
        <v>7.6904761904761892E-2</v>
      </c>
      <c r="D73" s="184">
        <f>AVERAGE(D8:D71)</f>
        <v>5.5476190476190491E-2</v>
      </c>
      <c r="E73" s="185">
        <f>AVERAGE(E8:E71)</f>
        <v>8.0571428571428585E-2</v>
      </c>
      <c r="F73" s="186">
        <v>-3115</v>
      </c>
      <c r="G73" s="187">
        <v>49061</v>
      </c>
      <c r="H73" s="187">
        <f>SUM(F73:G73)</f>
        <v>45946</v>
      </c>
      <c r="I73" s="188"/>
      <c r="J73" s="294">
        <v>58446</v>
      </c>
      <c r="K73" s="295"/>
      <c r="L73" s="189"/>
      <c r="M73" s="190"/>
      <c r="N73" s="314">
        <v>-16449</v>
      </c>
      <c r="O73" s="315"/>
      <c r="P73" s="314">
        <v>3608</v>
      </c>
      <c r="Q73" s="315"/>
      <c r="R73" s="191">
        <f>SUM(N73:Q73)</f>
        <v>-12841</v>
      </c>
      <c r="S73" s="192"/>
      <c r="T73" s="193"/>
      <c r="U73" s="194"/>
      <c r="V73" s="195"/>
      <c r="W73" s="196">
        <f t="shared" ref="W73:AB73" si="9">AVERAGE(W10:W71)</f>
        <v>3.6571428571428581E-2</v>
      </c>
      <c r="X73" s="197">
        <f t="shared" si="9"/>
        <v>2.761904761904761E-3</v>
      </c>
      <c r="Y73" s="198">
        <f t="shared" si="9"/>
        <v>0.10900000000000001</v>
      </c>
      <c r="Z73" s="199">
        <f t="shared" si="9"/>
        <v>0.14066666666666666</v>
      </c>
      <c r="AA73" s="200">
        <f t="shared" si="9"/>
        <v>0.13952380952380986</v>
      </c>
      <c r="AB73" s="197">
        <f t="shared" si="9"/>
        <v>0.83085714285714285</v>
      </c>
      <c r="AC73" s="201">
        <f>AVERAGE(AC8:AC71)</f>
        <v>153.42904761904759</v>
      </c>
      <c r="AD73" s="13"/>
      <c r="AE73" s="13"/>
    </row>
    <row r="74" spans="1:31" ht="21.75" customHeight="1" x14ac:dyDescent="0.2">
      <c r="A74" s="158" t="s">
        <v>41</v>
      </c>
      <c r="B74" s="159"/>
      <c r="C74" s="202"/>
      <c r="D74" s="203"/>
      <c r="E74" s="204"/>
      <c r="F74" s="205" t="s">
        <v>15</v>
      </c>
      <c r="G74" s="206"/>
      <c r="H74" s="207"/>
      <c r="I74" s="164"/>
      <c r="J74" s="208" t="s">
        <v>12</v>
      </c>
      <c r="K74" s="166"/>
      <c r="L74" s="167"/>
      <c r="M74" s="209"/>
      <c r="N74" s="169" t="s">
        <v>15</v>
      </c>
      <c r="O74" s="170"/>
      <c r="P74" s="169" t="s">
        <v>15</v>
      </c>
      <c r="Q74" s="170"/>
      <c r="R74" s="171" t="s">
        <v>16</v>
      </c>
      <c r="S74" s="210"/>
      <c r="T74" s="211"/>
      <c r="U74" s="174"/>
      <c r="V74" s="173"/>
      <c r="W74" s="212"/>
      <c r="X74" s="213"/>
      <c r="Y74" s="214"/>
      <c r="Z74" s="215"/>
      <c r="AA74" s="215"/>
      <c r="AB74" s="213"/>
      <c r="AC74" s="216"/>
      <c r="AD74" s="13"/>
      <c r="AE74" s="13"/>
    </row>
    <row r="75" spans="1:31" ht="21" customHeight="1" thickBot="1" x14ac:dyDescent="0.25">
      <c r="A75" s="181" t="s">
        <v>43</v>
      </c>
      <c r="B75" s="182"/>
      <c r="C75" s="217">
        <v>7.6933333333333312E-2</v>
      </c>
      <c r="D75" s="218"/>
      <c r="E75" s="219"/>
      <c r="F75" s="220">
        <v>1211914</v>
      </c>
      <c r="G75" s="221"/>
      <c r="H75" s="222"/>
      <c r="I75" s="188"/>
      <c r="J75" s="294">
        <v>0</v>
      </c>
      <c r="K75" s="295"/>
      <c r="L75" s="189"/>
      <c r="M75" s="190"/>
      <c r="N75" s="296">
        <v>168276</v>
      </c>
      <c r="O75" s="297"/>
      <c r="P75" s="298">
        <v>1414987</v>
      </c>
      <c r="Q75" s="299"/>
      <c r="R75" s="223">
        <f>SUM(N75:Q75)</f>
        <v>1583263</v>
      </c>
      <c r="S75" s="224"/>
      <c r="T75" s="225"/>
      <c r="U75" s="194"/>
      <c r="V75" s="226"/>
      <c r="W75" s="194"/>
      <c r="X75" s="227"/>
      <c r="Y75" s="228"/>
      <c r="Z75" s="227"/>
      <c r="AA75" s="227"/>
      <c r="AB75" s="227"/>
      <c r="AC75" s="229"/>
      <c r="AD75" s="13"/>
      <c r="AE75" s="13"/>
    </row>
    <row r="76" spans="1:31" ht="15" customHeight="1" x14ac:dyDescent="0.15">
      <c r="A76" s="230"/>
      <c r="B76" s="230"/>
      <c r="C76" s="230"/>
      <c r="D76" s="230"/>
      <c r="E76" s="230"/>
      <c r="F76" s="231" t="s">
        <v>8</v>
      </c>
      <c r="G76" s="232">
        <v>0.75</v>
      </c>
      <c r="H76" s="233" t="s">
        <v>34</v>
      </c>
      <c r="I76" s="230"/>
      <c r="J76" s="230"/>
      <c r="K76" s="234" t="s">
        <v>37</v>
      </c>
      <c r="L76" s="235">
        <v>1.4750000000000001</v>
      </c>
      <c r="M76" s="233" t="s">
        <v>33</v>
      </c>
      <c r="N76" s="293"/>
      <c r="O76" s="237"/>
      <c r="P76" s="238" t="s">
        <v>51</v>
      </c>
      <c r="Q76" s="230"/>
      <c r="R76" s="239"/>
      <c r="S76" s="239"/>
      <c r="T76" s="240"/>
      <c r="U76" s="240"/>
      <c r="V76" s="230" t="s">
        <v>77</v>
      </c>
      <c r="W76" s="230"/>
      <c r="X76" s="241"/>
      <c r="Y76" s="242"/>
      <c r="Z76" s="243" t="s">
        <v>78</v>
      </c>
      <c r="AA76" s="243"/>
      <c r="AB76" s="244"/>
      <c r="AC76" s="230"/>
      <c r="AD76" s="13"/>
      <c r="AE76" s="13"/>
    </row>
    <row r="77" spans="1:31" ht="15" customHeight="1" x14ac:dyDescent="0.15">
      <c r="A77" s="230"/>
      <c r="B77" s="230"/>
      <c r="C77" s="230"/>
      <c r="D77" s="230"/>
      <c r="E77" s="230"/>
      <c r="F77" s="230"/>
      <c r="G77" s="232">
        <v>0.5</v>
      </c>
      <c r="H77" s="233" t="s">
        <v>35</v>
      </c>
      <c r="I77" s="230"/>
      <c r="J77" s="230"/>
      <c r="K77" s="234" t="s">
        <v>38</v>
      </c>
      <c r="L77" s="245">
        <v>1.6</v>
      </c>
      <c r="M77" s="233" t="s">
        <v>96</v>
      </c>
      <c r="N77" s="237"/>
      <c r="O77" s="237"/>
      <c r="P77" s="236" t="s">
        <v>52</v>
      </c>
      <c r="Q77" s="230"/>
      <c r="R77" s="239"/>
      <c r="S77" s="239"/>
      <c r="T77" s="246"/>
      <c r="U77" s="246"/>
      <c r="V77" s="230" t="s">
        <v>58</v>
      </c>
      <c r="W77" s="233"/>
      <c r="X77" s="241"/>
      <c r="Y77" s="242"/>
      <c r="Z77" s="243"/>
      <c r="AA77" s="243"/>
      <c r="AB77" s="247"/>
      <c r="AC77" s="230"/>
      <c r="AD77" s="13"/>
      <c r="AE77" s="13"/>
    </row>
    <row r="78" spans="1:31" ht="15" customHeight="1" x14ac:dyDescent="0.15">
      <c r="A78" s="230"/>
      <c r="B78" s="230"/>
      <c r="C78" s="230"/>
      <c r="D78" s="230"/>
      <c r="E78" s="230"/>
      <c r="F78" s="230"/>
      <c r="G78" s="232">
        <v>0.3</v>
      </c>
      <c r="H78" s="233" t="s">
        <v>36</v>
      </c>
      <c r="I78" s="230"/>
      <c r="J78" s="230"/>
      <c r="K78" s="234"/>
      <c r="L78" s="245"/>
      <c r="M78" s="233"/>
      <c r="N78" s="237"/>
      <c r="O78" s="275"/>
      <c r="P78" s="230" t="s">
        <v>57</v>
      </c>
      <c r="Q78" s="230"/>
      <c r="R78" s="249"/>
      <c r="S78" s="250"/>
      <c r="T78" s="246"/>
      <c r="U78" s="246"/>
      <c r="V78" s="233" t="s">
        <v>80</v>
      </c>
      <c r="W78" s="233"/>
      <c r="X78" s="241"/>
      <c r="Y78" s="242"/>
      <c r="Z78" s="243"/>
      <c r="AA78" s="243"/>
      <c r="AB78" s="243"/>
      <c r="AC78" s="230"/>
      <c r="AD78" s="13"/>
      <c r="AE78" s="13"/>
    </row>
    <row r="79" spans="1:31" ht="15" customHeight="1" x14ac:dyDescent="0.15">
      <c r="A79" s="20"/>
      <c r="B79" s="20"/>
      <c r="C79" s="20"/>
      <c r="D79" s="20"/>
      <c r="E79" s="20"/>
      <c r="F79" s="251"/>
      <c r="G79" s="251"/>
      <c r="H79" s="251"/>
      <c r="I79" s="251"/>
      <c r="J79" s="251"/>
      <c r="K79" s="316"/>
      <c r="L79" s="316"/>
      <c r="M79" s="277"/>
      <c r="N79" s="278"/>
      <c r="O79" s="275"/>
      <c r="P79" s="230" t="s">
        <v>99</v>
      </c>
      <c r="Q79" s="254"/>
      <c r="R79" s="255"/>
      <c r="S79" s="255"/>
      <c r="T79" s="280"/>
      <c r="U79" s="257"/>
      <c r="V79" s="233" t="s">
        <v>79</v>
      </c>
      <c r="W79" s="251"/>
      <c r="X79" s="23"/>
      <c r="Y79" s="24"/>
      <c r="Z79" s="25"/>
      <c r="AA79" s="25"/>
      <c r="AB79" s="25"/>
      <c r="AC79"/>
      <c r="AD79" s="13"/>
      <c r="AE79" s="13"/>
    </row>
    <row r="80" spans="1:31" x14ac:dyDescent="0.15">
      <c r="A80" s="258"/>
      <c r="B80" s="20"/>
      <c r="C80" s="20"/>
      <c r="D80" s="20"/>
      <c r="E80" s="20"/>
      <c r="L80" s="27"/>
      <c r="M80" s="259"/>
      <c r="N80" s="253"/>
      <c r="O80" s="248"/>
      <c r="P80" s="20"/>
      <c r="Q80" s="260"/>
      <c r="R80" s="252"/>
      <c r="S80" s="253"/>
      <c r="T80" s="280"/>
      <c r="U80" s="257"/>
      <c r="X80" s="23"/>
      <c r="Y80" s="24"/>
      <c r="Z80" s="25"/>
      <c r="AA80" s="25"/>
      <c r="AB80" s="25"/>
      <c r="AC80" s="25"/>
      <c r="AD80" s="261"/>
    </row>
    <row r="81" spans="3:20" x14ac:dyDescent="0.15">
      <c r="C81" s="262"/>
      <c r="D81" s="262"/>
      <c r="K81" s="6"/>
      <c r="L81" s="27"/>
      <c r="O81" s="248"/>
      <c r="P81" s="280"/>
    </row>
    <row r="82" spans="3:20" ht="14.25" x14ac:dyDescent="0.15">
      <c r="C82" s="69"/>
      <c r="D82" s="69"/>
      <c r="E82" s="20"/>
      <c r="O82" s="248"/>
      <c r="Q82" s="265"/>
      <c r="R82" s="252"/>
      <c r="S82" s="266"/>
      <c r="T82" s="20"/>
    </row>
    <row r="83" spans="3:20" ht="14.25" x14ac:dyDescent="0.15">
      <c r="C83" s="69"/>
      <c r="D83" s="69"/>
      <c r="F83" s="20"/>
      <c r="J83" s="257"/>
      <c r="P83" s="267"/>
    </row>
    <row r="84" spans="3:20" ht="14.25" x14ac:dyDescent="0.15">
      <c r="C84" s="69"/>
      <c r="D84" s="69"/>
      <c r="F84" s="27"/>
      <c r="G84" s="260"/>
      <c r="H84" s="252"/>
      <c r="I84" s="253"/>
      <c r="J84" s="257"/>
    </row>
    <row r="85" spans="3:20" ht="14.25" x14ac:dyDescent="0.15">
      <c r="C85" s="69"/>
      <c r="D85" s="69"/>
      <c r="F85" s="20"/>
      <c r="G85" s="260"/>
      <c r="H85" s="252"/>
      <c r="I85" s="253"/>
      <c r="J85" s="280"/>
    </row>
    <row r="86" spans="3:20" ht="14.25" x14ac:dyDescent="0.15">
      <c r="C86" s="268"/>
      <c r="D86" s="268"/>
      <c r="F86" s="280"/>
      <c r="G86" s="260"/>
      <c r="H86" s="252"/>
      <c r="I86" s="253"/>
      <c r="J86" s="280"/>
    </row>
    <row r="87" spans="3:20" ht="14.25" x14ac:dyDescent="0.15">
      <c r="C87" s="269"/>
      <c r="D87" s="269"/>
      <c r="F87" s="270"/>
      <c r="G87" s="260"/>
      <c r="H87" s="252"/>
      <c r="I87" s="253"/>
      <c r="J87" s="257"/>
    </row>
    <row r="88" spans="3:20" ht="14.25" x14ac:dyDescent="0.15">
      <c r="C88" s="269"/>
      <c r="D88" s="269"/>
    </row>
    <row r="89" spans="3:20" ht="14.25" x14ac:dyDescent="0.15">
      <c r="C89" s="269"/>
      <c r="D89" s="269"/>
    </row>
    <row r="90" spans="3:20" ht="14.25" x14ac:dyDescent="0.15">
      <c r="C90" s="269"/>
      <c r="D90" s="269"/>
    </row>
    <row r="91" spans="3:20" ht="14.25" x14ac:dyDescent="0.15">
      <c r="C91" s="269"/>
      <c r="D91" s="269"/>
    </row>
    <row r="92" spans="3:20" ht="14.25" x14ac:dyDescent="0.15">
      <c r="C92" s="69"/>
      <c r="D92" s="69"/>
    </row>
    <row r="93" spans="3:20" ht="14.25" x14ac:dyDescent="0.15">
      <c r="C93" s="69"/>
      <c r="D93" s="69"/>
    </row>
    <row r="94" spans="3:20" ht="14.25" x14ac:dyDescent="0.15">
      <c r="C94" s="69"/>
      <c r="D94" s="69"/>
    </row>
    <row r="95" spans="3:20" ht="14.25" x14ac:dyDescent="0.15">
      <c r="C95" s="69"/>
      <c r="D95" s="69"/>
    </row>
    <row r="96" spans="3:20" ht="14.25" x14ac:dyDescent="0.15">
      <c r="C96" s="69"/>
      <c r="D96" s="69"/>
    </row>
    <row r="97" spans="3:4" ht="14.25" x14ac:dyDescent="0.15">
      <c r="C97" s="69"/>
      <c r="D97" s="69"/>
    </row>
    <row r="98" spans="3:4" ht="14.25" x14ac:dyDescent="0.15">
      <c r="C98" s="69"/>
      <c r="D98" s="69"/>
    </row>
    <row r="99" spans="3:4" ht="14.25" x14ac:dyDescent="0.15">
      <c r="C99" s="69"/>
      <c r="D99" s="69"/>
    </row>
    <row r="100" spans="3:4" ht="14.25" x14ac:dyDescent="0.15">
      <c r="C100" s="69"/>
      <c r="D100" s="69"/>
    </row>
    <row r="101" spans="3:4" ht="14.25" x14ac:dyDescent="0.15">
      <c r="C101" s="69"/>
      <c r="D101" s="69"/>
    </row>
    <row r="102" spans="3:4" ht="14.25" x14ac:dyDescent="0.15">
      <c r="C102" s="69"/>
      <c r="D102" s="69"/>
    </row>
    <row r="103" spans="3:4" ht="14.25" x14ac:dyDescent="0.15">
      <c r="C103" s="69"/>
      <c r="D103" s="69"/>
    </row>
    <row r="104" spans="3:4" ht="14.25" x14ac:dyDescent="0.15">
      <c r="C104" s="69"/>
      <c r="D104" s="69"/>
    </row>
    <row r="105" spans="3:4" ht="14.25" x14ac:dyDescent="0.15">
      <c r="C105" s="69"/>
      <c r="D105" s="69"/>
    </row>
    <row r="106" spans="3:4" ht="14.25" x14ac:dyDescent="0.15">
      <c r="C106" s="69"/>
      <c r="D106" s="69"/>
    </row>
    <row r="107" spans="3:4" ht="14.25" x14ac:dyDescent="0.15">
      <c r="C107" s="69"/>
      <c r="D107" s="69"/>
    </row>
    <row r="108" spans="3:4" ht="14.25" x14ac:dyDescent="0.15">
      <c r="C108" s="69"/>
      <c r="D108" s="69"/>
    </row>
    <row r="109" spans="3:4" ht="14.25" x14ac:dyDescent="0.15">
      <c r="C109" s="69"/>
      <c r="D109" s="69"/>
    </row>
    <row r="110" spans="3:4" ht="14.25" x14ac:dyDescent="0.15">
      <c r="C110" s="69"/>
      <c r="D110" s="69"/>
    </row>
    <row r="111" spans="3:4" ht="14.25" x14ac:dyDescent="0.15">
      <c r="C111" s="69"/>
      <c r="D111" s="69"/>
    </row>
    <row r="112" spans="3:4" ht="14.25" x14ac:dyDescent="0.15">
      <c r="C112" s="69"/>
      <c r="D112" s="69"/>
    </row>
    <row r="113" spans="3:4" ht="14.25" x14ac:dyDescent="0.15">
      <c r="C113" s="69"/>
      <c r="D113" s="69"/>
    </row>
    <row r="114" spans="3:4" ht="14.25" x14ac:dyDescent="0.15">
      <c r="C114" s="69"/>
      <c r="D114" s="69"/>
    </row>
    <row r="115" spans="3:4" ht="14.25" x14ac:dyDescent="0.15">
      <c r="C115" s="69"/>
      <c r="D115" s="69"/>
    </row>
    <row r="116" spans="3:4" ht="14.25" x14ac:dyDescent="0.15">
      <c r="C116" s="69"/>
      <c r="D116" s="69"/>
    </row>
    <row r="117" spans="3:4" ht="14.25" x14ac:dyDescent="0.15">
      <c r="C117" s="69"/>
      <c r="D117" s="69"/>
    </row>
    <row r="118" spans="3:4" ht="14.25" x14ac:dyDescent="0.15">
      <c r="C118" s="69"/>
      <c r="D118" s="69"/>
    </row>
    <row r="119" spans="3:4" ht="14.25" x14ac:dyDescent="0.15">
      <c r="C119" s="69"/>
      <c r="D119" s="69"/>
    </row>
    <row r="120" spans="3:4" ht="14.25" x14ac:dyDescent="0.15">
      <c r="C120" s="69"/>
      <c r="D120" s="69"/>
    </row>
    <row r="121" spans="3:4" ht="14.25" x14ac:dyDescent="0.15">
      <c r="C121" s="69"/>
      <c r="D121" s="69"/>
    </row>
    <row r="122" spans="3:4" ht="14.25" x14ac:dyDescent="0.15">
      <c r="C122" s="69"/>
      <c r="D122" s="69"/>
    </row>
    <row r="123" spans="3:4" ht="14.25" x14ac:dyDescent="0.15">
      <c r="C123" s="69"/>
      <c r="D123" s="69"/>
    </row>
    <row r="124" spans="3:4" ht="14.25" x14ac:dyDescent="0.15">
      <c r="C124" s="69"/>
      <c r="D124" s="69"/>
    </row>
    <row r="125" spans="3:4" ht="14.25" x14ac:dyDescent="0.15">
      <c r="C125" s="69"/>
      <c r="D125" s="69"/>
    </row>
    <row r="126" spans="3:4" ht="14.25" x14ac:dyDescent="0.15">
      <c r="C126" s="69"/>
      <c r="D126" s="69"/>
    </row>
    <row r="127" spans="3:4" ht="14.25" x14ac:dyDescent="0.15">
      <c r="C127" s="69"/>
      <c r="D127" s="69"/>
    </row>
    <row r="128" spans="3:4" ht="14.25" x14ac:dyDescent="0.15">
      <c r="C128" s="69"/>
      <c r="D128" s="69"/>
    </row>
    <row r="129" spans="3:4" ht="14.25" x14ac:dyDescent="0.15">
      <c r="C129" s="69"/>
      <c r="D129" s="69"/>
    </row>
    <row r="130" spans="3:4" ht="14.25" x14ac:dyDescent="0.15">
      <c r="C130" s="69"/>
      <c r="D130" s="69"/>
    </row>
    <row r="131" spans="3:4" ht="14.25" x14ac:dyDescent="0.15">
      <c r="C131" s="69"/>
      <c r="D131" s="69"/>
    </row>
    <row r="132" spans="3:4" ht="14.25" x14ac:dyDescent="0.15">
      <c r="C132" s="69"/>
      <c r="D132" s="69"/>
    </row>
    <row r="133" spans="3:4" ht="14.25" x14ac:dyDescent="0.15">
      <c r="C133" s="69"/>
      <c r="D133" s="69"/>
    </row>
    <row r="134" spans="3:4" ht="14.25" x14ac:dyDescent="0.15">
      <c r="C134" s="69"/>
      <c r="D134" s="69"/>
    </row>
    <row r="135" spans="3:4" ht="14.25" x14ac:dyDescent="0.15">
      <c r="C135" s="69"/>
      <c r="D135" s="69"/>
    </row>
    <row r="136" spans="3:4" ht="14.25" x14ac:dyDescent="0.15">
      <c r="C136" s="69"/>
      <c r="D136" s="69"/>
    </row>
    <row r="137" spans="3:4" ht="14.25" x14ac:dyDescent="0.15">
      <c r="C137" s="69"/>
      <c r="D137" s="69"/>
    </row>
    <row r="138" spans="3:4" x14ac:dyDescent="0.15">
      <c r="C138" s="271"/>
      <c r="D138" s="271"/>
    </row>
    <row r="139" spans="3:4" x14ac:dyDescent="0.15">
      <c r="C139" s="262"/>
      <c r="D139" s="262"/>
    </row>
    <row r="140" spans="3:4" x14ac:dyDescent="0.15">
      <c r="C140" s="262"/>
      <c r="D140" s="262"/>
    </row>
    <row r="141" spans="3:4" x14ac:dyDescent="0.15">
      <c r="C141" s="262"/>
      <c r="D141" s="262"/>
    </row>
    <row r="142" spans="3:4" x14ac:dyDescent="0.15">
      <c r="C142" s="262"/>
      <c r="D142" s="262"/>
    </row>
    <row r="143" spans="3:4" x14ac:dyDescent="0.15">
      <c r="C143" s="262"/>
      <c r="D143" s="262"/>
    </row>
    <row r="144" spans="3:4" x14ac:dyDescent="0.15">
      <c r="C144" s="262"/>
      <c r="D144" s="262"/>
    </row>
    <row r="145" spans="3:4" x14ac:dyDescent="0.15">
      <c r="C145" s="262"/>
      <c r="D145" s="262"/>
    </row>
    <row r="146" spans="3:4" x14ac:dyDescent="0.15">
      <c r="C146" s="262"/>
      <c r="D146" s="262"/>
    </row>
    <row r="147" spans="3:4" x14ac:dyDescent="0.15">
      <c r="C147" s="262"/>
      <c r="D147" s="262"/>
    </row>
    <row r="148" spans="3:4" x14ac:dyDescent="0.15">
      <c r="C148" s="262"/>
      <c r="D148" s="262"/>
    </row>
    <row r="149" spans="3:4" x14ac:dyDescent="0.15">
      <c r="C149" s="262"/>
      <c r="D149" s="262"/>
    </row>
    <row r="150" spans="3:4" x14ac:dyDescent="0.15">
      <c r="C150" s="262"/>
      <c r="D150" s="262"/>
    </row>
    <row r="151" spans="3:4" x14ac:dyDescent="0.15">
      <c r="C151" s="262"/>
      <c r="D151" s="262"/>
    </row>
    <row r="152" spans="3:4" x14ac:dyDescent="0.15">
      <c r="C152" s="262"/>
      <c r="D152" s="262"/>
    </row>
    <row r="153" spans="3:4" x14ac:dyDescent="0.15">
      <c r="C153" s="262"/>
      <c r="D153" s="262"/>
    </row>
    <row r="154" spans="3:4" x14ac:dyDescent="0.15">
      <c r="C154" s="262"/>
      <c r="D154" s="262"/>
    </row>
    <row r="155" spans="3:4" x14ac:dyDescent="0.15">
      <c r="C155" s="262"/>
      <c r="D155" s="262"/>
    </row>
    <row r="156" spans="3:4" x14ac:dyDescent="0.15">
      <c r="C156" s="262"/>
      <c r="D156" s="262"/>
    </row>
    <row r="157" spans="3:4" x14ac:dyDescent="0.15">
      <c r="C157" s="262"/>
      <c r="D157" s="262"/>
    </row>
    <row r="158" spans="3:4" x14ac:dyDescent="0.15">
      <c r="C158" s="262"/>
      <c r="D158" s="262"/>
    </row>
    <row r="159" spans="3:4" x14ac:dyDescent="0.15">
      <c r="C159" s="262"/>
      <c r="D159" s="262"/>
    </row>
    <row r="160" spans="3:4" x14ac:dyDescent="0.15">
      <c r="C160" s="262"/>
      <c r="D160" s="262"/>
    </row>
    <row r="161" spans="3:4" x14ac:dyDescent="0.15">
      <c r="C161" s="262"/>
      <c r="D161" s="262"/>
    </row>
    <row r="162" spans="3:4" x14ac:dyDescent="0.15">
      <c r="C162" s="262"/>
      <c r="D162" s="262"/>
    </row>
    <row r="163" spans="3:4" x14ac:dyDescent="0.15">
      <c r="C163" s="262"/>
      <c r="D163" s="262"/>
    </row>
    <row r="164" spans="3:4" x14ac:dyDescent="0.15">
      <c r="C164" s="262"/>
      <c r="D164" s="262"/>
    </row>
    <row r="165" spans="3:4" x14ac:dyDescent="0.15">
      <c r="C165" s="262"/>
      <c r="D165" s="262"/>
    </row>
    <row r="166" spans="3:4" x14ac:dyDescent="0.15">
      <c r="C166" s="262"/>
      <c r="D166" s="262"/>
    </row>
    <row r="167" spans="3:4" x14ac:dyDescent="0.15">
      <c r="C167" s="262"/>
      <c r="D167" s="262"/>
    </row>
    <row r="168" spans="3:4" x14ac:dyDescent="0.15">
      <c r="C168" s="262"/>
      <c r="D168" s="262"/>
    </row>
    <row r="169" spans="3:4" x14ac:dyDescent="0.15">
      <c r="C169" s="262"/>
      <c r="D169" s="262"/>
    </row>
    <row r="170" spans="3:4" x14ac:dyDescent="0.15">
      <c r="C170" s="262"/>
      <c r="D170" s="262"/>
    </row>
    <row r="171" spans="3:4" x14ac:dyDescent="0.15">
      <c r="C171" s="262"/>
      <c r="D171" s="262"/>
    </row>
    <row r="172" spans="3:4" x14ac:dyDescent="0.15">
      <c r="C172" s="262"/>
      <c r="D172" s="262"/>
    </row>
    <row r="173" spans="3:4" x14ac:dyDescent="0.15">
      <c r="C173" s="262"/>
      <c r="D173" s="262"/>
    </row>
    <row r="174" spans="3:4" x14ac:dyDescent="0.15">
      <c r="C174" s="262"/>
      <c r="D174" s="262"/>
    </row>
    <row r="175" spans="3:4" x14ac:dyDescent="0.15">
      <c r="C175" s="262"/>
      <c r="D175" s="262"/>
    </row>
    <row r="176" spans="3:4" x14ac:dyDescent="0.15">
      <c r="C176" s="262"/>
      <c r="D176" s="262"/>
    </row>
  </sheetData>
  <mergeCells count="12">
    <mergeCell ref="S5:V5"/>
    <mergeCell ref="Z5:AA5"/>
    <mergeCell ref="Z6:AA6"/>
    <mergeCell ref="J73:K73"/>
    <mergeCell ref="N73:O73"/>
    <mergeCell ref="P73:Q73"/>
    <mergeCell ref="J75:K75"/>
    <mergeCell ref="N75:O75"/>
    <mergeCell ref="P75:Q75"/>
    <mergeCell ref="K79:L79"/>
    <mergeCell ref="A5:B7"/>
    <mergeCell ref="M5:R5"/>
  </mergeCells>
  <phoneticPr fontId="5"/>
  <printOptions horizontalCentered="1"/>
  <pageMargins left="0.27559055118110237" right="0.15748031496062992" top="0.19685039370078741" bottom="0.19685039370078741" header="0.19685039370078741" footer="0.15748031496062992"/>
  <pageSetup paperSize="8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1月</vt:lpstr>
      <vt:lpstr>2月</vt:lpstr>
      <vt:lpstr>3月</vt:lpstr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2024-02-01T06:30:12Z</dcterms:created>
  <dcterms:modified xsi:type="dcterms:W3CDTF">2024-05-01T05:54:11Z</dcterms:modified>
</cp:coreProperties>
</file>