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codeName="ThisWorkbook"/>
  <xr:revisionPtr revIDLastSave="0" documentId="13_ncr:1_{F5A9CFAA-78B6-424B-891D-7C064228BD18}" xr6:coauthVersionLast="47" xr6:coauthVersionMax="47" xr10:uidLastSave="{00000000-0000-0000-0000-000000000000}"/>
  <bookViews>
    <workbookView xWindow="-120" yWindow="-120" windowWidth="29040" windowHeight="15720" tabRatio="583" activeTab="11" xr2:uid="{00000000-000D-0000-FFFF-FFFF00000000}"/>
  </bookViews>
  <sheets>
    <sheet name="1月" sheetId="15" r:id="rId1"/>
    <sheet name="2月" sheetId="16" r:id="rId2"/>
    <sheet name="3月" sheetId="17" r:id="rId3"/>
    <sheet name="4月" sheetId="18" r:id="rId4"/>
    <sheet name="5月" sheetId="19" r:id="rId5"/>
    <sheet name="6月" sheetId="20" r:id="rId6"/>
    <sheet name="7月" sheetId="22" r:id="rId7"/>
    <sheet name="8月" sheetId="23" r:id="rId8"/>
    <sheet name="9月" sheetId="24" r:id="rId9"/>
    <sheet name="10月" sheetId="25" r:id="rId10"/>
    <sheet name="11月" sheetId="26" r:id="rId11"/>
    <sheet name="12月" sheetId="27" r:id="rId12"/>
  </sheets>
  <definedNames>
    <definedName name="_xlnm.Print_Area" localSheetId="10">'11月'!$A$1:$AE$77</definedName>
    <definedName name="_xlnm.Print_Area" localSheetId="11">'12月'!$A$1:$AE$81</definedName>
    <definedName name="_xlnm.Print_Area" localSheetId="2">'3月'!$A$1:$AC$77</definedName>
    <definedName name="_xlnm.Print_Area" localSheetId="4">'5月'!$A$1:$AC$79</definedName>
    <definedName name="_xlnm.Print_Area" localSheetId="5">'6月'!$A$1:$AC$76</definedName>
    <definedName name="_xlnm.Print_Area" localSheetId="8">'9月'!$A$1:$AD$74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5" i="27" l="1"/>
  <c r="AC73" i="27"/>
  <c r="AB73" i="27"/>
  <c r="AA73" i="27"/>
  <c r="Z73" i="27"/>
  <c r="Y73" i="27"/>
  <c r="X73" i="27"/>
  <c r="W73" i="27"/>
  <c r="R73" i="27"/>
  <c r="H73" i="27"/>
  <c r="E73" i="27"/>
  <c r="D73" i="27"/>
  <c r="R71" i="27"/>
  <c r="L71" i="27"/>
  <c r="H71" i="27"/>
  <c r="R68" i="27"/>
  <c r="L68" i="27"/>
  <c r="H68" i="27"/>
  <c r="R65" i="27"/>
  <c r="L65" i="27"/>
  <c r="H65" i="27"/>
  <c r="R62" i="27"/>
  <c r="L62" i="27"/>
  <c r="H62" i="27"/>
  <c r="R58" i="27"/>
  <c r="L58" i="27"/>
  <c r="H58" i="27"/>
  <c r="R55" i="27"/>
  <c r="L55" i="27"/>
  <c r="H55" i="27"/>
  <c r="R52" i="27"/>
  <c r="L52" i="27"/>
  <c r="H52" i="27"/>
  <c r="R49" i="27"/>
  <c r="L49" i="27"/>
  <c r="H49" i="27"/>
  <c r="R46" i="27"/>
  <c r="L46" i="27"/>
  <c r="H46" i="27"/>
  <c r="R43" i="27"/>
  <c r="L43" i="27"/>
  <c r="H43" i="27"/>
  <c r="R40" i="27"/>
  <c r="L40" i="27"/>
  <c r="H40" i="27"/>
  <c r="R37" i="27"/>
  <c r="L37" i="27"/>
  <c r="H37" i="27"/>
  <c r="R34" i="27"/>
  <c r="L34" i="27"/>
  <c r="H34" i="27"/>
  <c r="R31" i="27"/>
  <c r="L31" i="27"/>
  <c r="H31" i="27"/>
  <c r="R28" i="27"/>
  <c r="L28" i="27"/>
  <c r="H28" i="27"/>
  <c r="R25" i="27"/>
  <c r="L25" i="27"/>
  <c r="H25" i="27"/>
  <c r="R22" i="27"/>
  <c r="L22" i="27"/>
  <c r="H22" i="27"/>
  <c r="R19" i="27"/>
  <c r="L19" i="27"/>
  <c r="H19" i="27"/>
  <c r="R16" i="27"/>
  <c r="L16" i="27"/>
  <c r="H16" i="27"/>
  <c r="R13" i="27"/>
  <c r="L13" i="27"/>
  <c r="H13" i="27"/>
  <c r="R10" i="27"/>
  <c r="L10" i="27"/>
  <c r="H10" i="27"/>
  <c r="R71" i="26"/>
  <c r="AC69" i="26"/>
  <c r="AB69" i="26"/>
  <c r="AA69" i="26"/>
  <c r="Z69" i="26"/>
  <c r="Y69" i="26"/>
  <c r="X69" i="26"/>
  <c r="W69" i="26"/>
  <c r="R69" i="26"/>
  <c r="H69" i="26"/>
  <c r="E69" i="26"/>
  <c r="D69" i="26"/>
  <c r="C69" i="26"/>
  <c r="R67" i="26"/>
  <c r="L67" i="26"/>
  <c r="H67" i="26"/>
  <c r="R64" i="26"/>
  <c r="L64" i="26"/>
  <c r="H64" i="26"/>
  <c r="R61" i="26"/>
  <c r="L61" i="26"/>
  <c r="H61" i="26"/>
  <c r="R58" i="26"/>
  <c r="L58" i="26"/>
  <c r="H58" i="26"/>
  <c r="R55" i="26"/>
  <c r="L55" i="26"/>
  <c r="H55" i="26"/>
  <c r="R52" i="26"/>
  <c r="L52" i="26"/>
  <c r="H52" i="26"/>
  <c r="R49" i="26"/>
  <c r="L49" i="26"/>
  <c r="H49" i="26"/>
  <c r="R46" i="26"/>
  <c r="L46" i="26"/>
  <c r="H46" i="26"/>
  <c r="R43" i="26"/>
  <c r="L43" i="26"/>
  <c r="H43" i="26"/>
  <c r="R40" i="26"/>
  <c r="L40" i="26"/>
  <c r="H40" i="26"/>
  <c r="R37" i="26"/>
  <c r="L37" i="26"/>
  <c r="H37" i="26"/>
  <c r="R34" i="26"/>
  <c r="L34" i="26"/>
  <c r="H34" i="26"/>
  <c r="R31" i="26"/>
  <c r="L31" i="26"/>
  <c r="H31" i="26"/>
  <c r="R28" i="26"/>
  <c r="L28" i="26"/>
  <c r="H28" i="26"/>
  <c r="R25" i="26"/>
  <c r="L25" i="26"/>
  <c r="H25" i="26"/>
  <c r="R22" i="26"/>
  <c r="L22" i="26"/>
  <c r="H22" i="26"/>
  <c r="R19" i="26"/>
  <c r="L19" i="26"/>
  <c r="H19" i="26"/>
  <c r="R16" i="26"/>
  <c r="L16" i="26"/>
  <c r="H16" i="26"/>
  <c r="R13" i="26"/>
  <c r="L13" i="26"/>
  <c r="H13" i="26"/>
  <c r="R10" i="26"/>
  <c r="L10" i="26"/>
  <c r="H10" i="26"/>
  <c r="R77" i="25"/>
  <c r="AC75" i="25"/>
  <c r="AB75" i="25"/>
  <c r="AA75" i="25"/>
  <c r="Z75" i="25"/>
  <c r="Y75" i="25"/>
  <c r="X75" i="25"/>
  <c r="W75" i="25"/>
  <c r="R75" i="25"/>
  <c r="H75" i="25"/>
  <c r="E75" i="25"/>
  <c r="D75" i="25"/>
  <c r="C75" i="25"/>
  <c r="R73" i="25"/>
  <c r="L73" i="25"/>
  <c r="H73" i="25"/>
  <c r="R70" i="25"/>
  <c r="L70" i="25"/>
  <c r="H70" i="25"/>
  <c r="R67" i="25"/>
  <c r="L67" i="25"/>
  <c r="H67" i="25"/>
  <c r="R64" i="25"/>
  <c r="L64" i="25"/>
  <c r="H64" i="25"/>
  <c r="R61" i="25"/>
  <c r="L61" i="25"/>
  <c r="H61" i="25"/>
  <c r="R58" i="25"/>
  <c r="L58" i="25"/>
  <c r="H58" i="25"/>
  <c r="R55" i="25"/>
  <c r="L55" i="25"/>
  <c r="H55" i="25"/>
  <c r="R52" i="25"/>
  <c r="L52" i="25"/>
  <c r="H52" i="25"/>
  <c r="R49" i="25"/>
  <c r="L49" i="25"/>
  <c r="H49" i="25"/>
  <c r="R46" i="25"/>
  <c r="L46" i="25"/>
  <c r="H46" i="25"/>
  <c r="R43" i="25"/>
  <c r="L43" i="25"/>
  <c r="H43" i="25"/>
  <c r="R40" i="25"/>
  <c r="L40" i="25"/>
  <c r="H40" i="25"/>
  <c r="R37" i="25"/>
  <c r="L37" i="25"/>
  <c r="H37" i="25"/>
  <c r="R34" i="25"/>
  <c r="L34" i="25"/>
  <c r="H34" i="25"/>
  <c r="R31" i="25"/>
  <c r="L31" i="25"/>
  <c r="H31" i="25"/>
  <c r="R28" i="25"/>
  <c r="L28" i="25"/>
  <c r="H28" i="25"/>
  <c r="R25" i="25"/>
  <c r="L25" i="25"/>
  <c r="H25" i="25"/>
  <c r="R22" i="25"/>
  <c r="L22" i="25"/>
  <c r="H22" i="25"/>
  <c r="R19" i="25"/>
  <c r="L19" i="25"/>
  <c r="H19" i="25"/>
  <c r="R16" i="25"/>
  <c r="L16" i="25"/>
  <c r="H16" i="25"/>
  <c r="R13" i="25"/>
  <c r="L13" i="25"/>
  <c r="H13" i="25"/>
  <c r="R10" i="25"/>
  <c r="L10" i="25"/>
  <c r="H10" i="25"/>
  <c r="R69" i="24" l="1"/>
  <c r="AC67" i="24"/>
  <c r="AB67" i="24"/>
  <c r="AA67" i="24"/>
  <c r="Z67" i="24"/>
  <c r="Y67" i="24"/>
  <c r="X67" i="24"/>
  <c r="W67" i="24"/>
  <c r="R67" i="24"/>
  <c r="E67" i="24"/>
  <c r="D67" i="24"/>
  <c r="C67" i="24"/>
  <c r="R65" i="24"/>
  <c r="L65" i="24"/>
  <c r="H65" i="24"/>
  <c r="R62" i="24"/>
  <c r="L62" i="24"/>
  <c r="H62" i="24"/>
  <c r="R59" i="24"/>
  <c r="L59" i="24"/>
  <c r="H59" i="24"/>
  <c r="R56" i="24"/>
  <c r="L56" i="24"/>
  <c r="H56" i="24"/>
  <c r="R53" i="24"/>
  <c r="L53" i="24"/>
  <c r="H53" i="24"/>
  <c r="R50" i="24"/>
  <c r="L50" i="24"/>
  <c r="H50" i="24"/>
  <c r="R47" i="24"/>
  <c r="L47" i="24"/>
  <c r="H47" i="24"/>
  <c r="R44" i="24"/>
  <c r="L44" i="24"/>
  <c r="H44" i="24"/>
  <c r="R41" i="24"/>
  <c r="L41" i="24"/>
  <c r="H41" i="24"/>
  <c r="R38" i="24"/>
  <c r="L38" i="24"/>
  <c r="H38" i="24"/>
  <c r="R34" i="24"/>
  <c r="L34" i="24"/>
  <c r="H34" i="24"/>
  <c r="R31" i="24"/>
  <c r="L31" i="24"/>
  <c r="H31" i="24"/>
  <c r="R28" i="24"/>
  <c r="L28" i="24"/>
  <c r="H28" i="24"/>
  <c r="R25" i="24"/>
  <c r="L25" i="24"/>
  <c r="H25" i="24"/>
  <c r="R22" i="24"/>
  <c r="L22" i="24"/>
  <c r="H22" i="24"/>
  <c r="R19" i="24"/>
  <c r="L19" i="24"/>
  <c r="H19" i="24"/>
  <c r="R16" i="24"/>
  <c r="L16" i="24"/>
  <c r="H16" i="24"/>
  <c r="R13" i="24"/>
  <c r="L13" i="24"/>
  <c r="H13" i="24"/>
  <c r="R10" i="24"/>
  <c r="L10" i="24"/>
  <c r="H10" i="24"/>
  <c r="H67" i="24" l="1"/>
  <c r="R74" i="23"/>
  <c r="AC72" i="23"/>
  <c r="AB72" i="23"/>
  <c r="AA72" i="23"/>
  <c r="Z72" i="23"/>
  <c r="Y72" i="23"/>
  <c r="X72" i="23"/>
  <c r="W72" i="23"/>
  <c r="R72" i="23"/>
  <c r="H72" i="23"/>
  <c r="E72" i="23"/>
  <c r="D72" i="23"/>
  <c r="C72" i="23"/>
  <c r="R70" i="23"/>
  <c r="L70" i="23"/>
  <c r="H70" i="23"/>
  <c r="R67" i="23"/>
  <c r="L67" i="23"/>
  <c r="H67" i="23"/>
  <c r="R64" i="23"/>
  <c r="L64" i="23"/>
  <c r="H64" i="23"/>
  <c r="R61" i="23"/>
  <c r="L61" i="23"/>
  <c r="H61" i="23"/>
  <c r="R58" i="23"/>
  <c r="L58" i="23"/>
  <c r="H58" i="23"/>
  <c r="R55" i="23"/>
  <c r="L55" i="23"/>
  <c r="H55" i="23"/>
  <c r="R52" i="23"/>
  <c r="L52" i="23"/>
  <c r="H52" i="23"/>
  <c r="R49" i="23"/>
  <c r="L49" i="23"/>
  <c r="H49" i="23"/>
  <c r="R46" i="23"/>
  <c r="L46" i="23"/>
  <c r="H46" i="23"/>
  <c r="R43" i="23"/>
  <c r="L43" i="23"/>
  <c r="H43" i="23"/>
  <c r="R40" i="23"/>
  <c r="L40" i="23"/>
  <c r="H40" i="23"/>
  <c r="R37" i="23"/>
  <c r="L37" i="23"/>
  <c r="H37" i="23"/>
  <c r="R34" i="23"/>
  <c r="L34" i="23"/>
  <c r="H34" i="23"/>
  <c r="R31" i="23"/>
  <c r="L31" i="23"/>
  <c r="H31" i="23"/>
  <c r="R28" i="23"/>
  <c r="L28" i="23"/>
  <c r="H28" i="23"/>
  <c r="R25" i="23"/>
  <c r="L25" i="23"/>
  <c r="H25" i="23"/>
  <c r="R22" i="23"/>
  <c r="L22" i="23"/>
  <c r="H22" i="23"/>
  <c r="R19" i="23"/>
  <c r="L19" i="23"/>
  <c r="H19" i="23"/>
  <c r="R16" i="23"/>
  <c r="L16" i="23"/>
  <c r="H16" i="23"/>
  <c r="R13" i="23"/>
  <c r="L13" i="23"/>
  <c r="H13" i="23"/>
  <c r="R10" i="23"/>
  <c r="L10" i="23"/>
  <c r="H10" i="23"/>
  <c r="R79" i="22" l="1"/>
  <c r="AC77" i="22"/>
  <c r="AB77" i="22"/>
  <c r="AA77" i="22"/>
  <c r="Z77" i="22"/>
  <c r="Y77" i="22"/>
  <c r="X77" i="22"/>
  <c r="W77" i="22"/>
  <c r="R77" i="22"/>
  <c r="E77" i="22"/>
  <c r="D77" i="22"/>
  <c r="C77" i="22"/>
  <c r="R75" i="22"/>
  <c r="L75" i="22"/>
  <c r="H75" i="22"/>
  <c r="R72" i="22"/>
  <c r="L72" i="22"/>
  <c r="H72" i="22"/>
  <c r="R69" i="22"/>
  <c r="L69" i="22"/>
  <c r="H69" i="22"/>
  <c r="R66" i="22"/>
  <c r="L66" i="22"/>
  <c r="H66" i="22"/>
  <c r="R63" i="22"/>
  <c r="L63" i="22"/>
  <c r="H63" i="22"/>
  <c r="R60" i="22"/>
  <c r="L60" i="22"/>
  <c r="H60" i="22"/>
  <c r="R57" i="22"/>
  <c r="L57" i="22"/>
  <c r="H57" i="22"/>
  <c r="R54" i="22"/>
  <c r="L54" i="22"/>
  <c r="H54" i="22"/>
  <c r="R51" i="22"/>
  <c r="L51" i="22"/>
  <c r="H51" i="22"/>
  <c r="R47" i="22"/>
  <c r="L47" i="22"/>
  <c r="H47" i="22"/>
  <c r="R44" i="22"/>
  <c r="L44" i="22"/>
  <c r="H44" i="22"/>
  <c r="R41" i="22"/>
  <c r="L41" i="22"/>
  <c r="H41" i="22"/>
  <c r="R38" i="22"/>
  <c r="L38" i="22"/>
  <c r="H38" i="22"/>
  <c r="R35" i="22"/>
  <c r="L35" i="22"/>
  <c r="H35" i="22"/>
  <c r="R32" i="22"/>
  <c r="L32" i="22"/>
  <c r="H32" i="22"/>
  <c r="R28" i="22"/>
  <c r="L28" i="22"/>
  <c r="H28" i="22"/>
  <c r="R25" i="22"/>
  <c r="L25" i="22"/>
  <c r="H25" i="22"/>
  <c r="R22" i="22"/>
  <c r="L22" i="22"/>
  <c r="H22" i="22"/>
  <c r="R19" i="22"/>
  <c r="L19" i="22"/>
  <c r="H19" i="22"/>
  <c r="R16" i="22"/>
  <c r="L16" i="22"/>
  <c r="H16" i="22"/>
  <c r="R13" i="22"/>
  <c r="L13" i="22"/>
  <c r="H13" i="22"/>
  <c r="R10" i="22"/>
  <c r="L10" i="22"/>
  <c r="H10" i="22"/>
  <c r="R71" i="20" l="1"/>
  <c r="AC69" i="20"/>
  <c r="AB69" i="20"/>
  <c r="AA69" i="20"/>
  <c r="Z69" i="20"/>
  <c r="Y69" i="20"/>
  <c r="X69" i="20"/>
  <c r="W69" i="20"/>
  <c r="R69" i="20"/>
  <c r="H69" i="20"/>
  <c r="E69" i="20"/>
  <c r="D69" i="20"/>
  <c r="C69" i="20"/>
  <c r="R67" i="20"/>
  <c r="L67" i="20"/>
  <c r="H67" i="20"/>
  <c r="R64" i="20"/>
  <c r="L64" i="20"/>
  <c r="H64" i="20"/>
  <c r="R61" i="20"/>
  <c r="L61" i="20"/>
  <c r="H61" i="20"/>
  <c r="R58" i="20"/>
  <c r="L58" i="20"/>
  <c r="H58" i="20"/>
  <c r="R55" i="20"/>
  <c r="L55" i="20"/>
  <c r="H55" i="20"/>
  <c r="R52" i="20"/>
  <c r="L52" i="20"/>
  <c r="H52" i="20"/>
  <c r="R49" i="20"/>
  <c r="L49" i="20"/>
  <c r="H49" i="20"/>
  <c r="R46" i="20"/>
  <c r="L46" i="20"/>
  <c r="H46" i="20"/>
  <c r="R43" i="20"/>
  <c r="L43" i="20"/>
  <c r="H43" i="20"/>
  <c r="R40" i="20"/>
  <c r="L40" i="20"/>
  <c r="H40" i="20"/>
  <c r="R37" i="20"/>
  <c r="L37" i="20"/>
  <c r="H37" i="20"/>
  <c r="R34" i="20"/>
  <c r="L34" i="20"/>
  <c r="H34" i="20"/>
  <c r="R31" i="20"/>
  <c r="L31" i="20"/>
  <c r="H31" i="20"/>
  <c r="R28" i="20"/>
  <c r="L28" i="20"/>
  <c r="H28" i="20"/>
  <c r="R25" i="20"/>
  <c r="L25" i="20"/>
  <c r="H25" i="20"/>
  <c r="R22" i="20"/>
  <c r="L22" i="20"/>
  <c r="H22" i="20"/>
  <c r="R19" i="20"/>
  <c r="L19" i="20"/>
  <c r="H19" i="20"/>
  <c r="R16" i="20"/>
  <c r="L16" i="20"/>
  <c r="H16" i="20"/>
  <c r="R13" i="20"/>
  <c r="L13" i="20"/>
  <c r="H13" i="20"/>
  <c r="R10" i="20"/>
  <c r="L10" i="20"/>
  <c r="H10" i="20"/>
  <c r="R72" i="19" l="1"/>
  <c r="R74" i="19"/>
  <c r="AC72" i="19"/>
  <c r="AB72" i="19"/>
  <c r="AA72" i="19"/>
  <c r="Z72" i="19"/>
  <c r="Y72" i="19"/>
  <c r="X72" i="19"/>
  <c r="W72" i="19"/>
  <c r="H72" i="19"/>
  <c r="E72" i="19"/>
  <c r="D72" i="19"/>
  <c r="C72" i="19"/>
  <c r="R70" i="19"/>
  <c r="L70" i="19"/>
  <c r="H70" i="19"/>
  <c r="R67" i="19"/>
  <c r="L67" i="19"/>
  <c r="H67" i="19"/>
  <c r="R64" i="19"/>
  <c r="L64" i="19"/>
  <c r="H64" i="19"/>
  <c r="R61" i="19"/>
  <c r="L61" i="19"/>
  <c r="H61" i="19"/>
  <c r="R58" i="19"/>
  <c r="L58" i="19"/>
  <c r="H58" i="19"/>
  <c r="R55" i="19"/>
  <c r="L55" i="19"/>
  <c r="H55" i="19"/>
  <c r="R52" i="19"/>
  <c r="L52" i="19"/>
  <c r="H52" i="19"/>
  <c r="R49" i="19"/>
  <c r="L49" i="19"/>
  <c r="H49" i="19"/>
  <c r="R46" i="19"/>
  <c r="L46" i="19"/>
  <c r="H46" i="19"/>
  <c r="R43" i="19"/>
  <c r="L43" i="19"/>
  <c r="H43" i="19"/>
  <c r="R40" i="19"/>
  <c r="L40" i="19"/>
  <c r="H40" i="19"/>
  <c r="R37" i="19"/>
  <c r="L37" i="19"/>
  <c r="H37" i="19"/>
  <c r="R34" i="19"/>
  <c r="L34" i="19"/>
  <c r="H34" i="19"/>
  <c r="R31" i="19"/>
  <c r="L31" i="19"/>
  <c r="H31" i="19"/>
  <c r="R28" i="19"/>
  <c r="L28" i="19"/>
  <c r="H28" i="19"/>
  <c r="R25" i="19"/>
  <c r="L25" i="19"/>
  <c r="H25" i="19"/>
  <c r="R22" i="19"/>
  <c r="L22" i="19"/>
  <c r="H22" i="19"/>
  <c r="R19" i="19"/>
  <c r="L19" i="19"/>
  <c r="H19" i="19"/>
  <c r="R16" i="19"/>
  <c r="L16" i="19"/>
  <c r="H16" i="19"/>
  <c r="R13" i="19"/>
  <c r="L13" i="19"/>
  <c r="H13" i="19"/>
  <c r="R10" i="19"/>
  <c r="L10" i="19"/>
  <c r="H10" i="19"/>
  <c r="AC73" i="18" l="1"/>
  <c r="AB73" i="18"/>
  <c r="AA73" i="18"/>
  <c r="Z73" i="18"/>
  <c r="Y73" i="18"/>
  <c r="X73" i="18"/>
  <c r="W73" i="18"/>
  <c r="R73" i="18"/>
  <c r="H73" i="18"/>
  <c r="E73" i="18"/>
  <c r="D73" i="18"/>
  <c r="C73" i="18"/>
  <c r="R71" i="18"/>
  <c r="L71" i="18"/>
  <c r="H71" i="18"/>
  <c r="R68" i="18"/>
  <c r="L68" i="18"/>
  <c r="H68" i="18"/>
  <c r="R65" i="18"/>
  <c r="L65" i="18"/>
  <c r="H65" i="18"/>
  <c r="R62" i="18"/>
  <c r="L62" i="18"/>
  <c r="H62" i="18"/>
  <c r="R59" i="18"/>
  <c r="L59" i="18"/>
  <c r="H59" i="18"/>
  <c r="R56" i="18"/>
  <c r="L56" i="18"/>
  <c r="H56" i="18"/>
  <c r="R53" i="18"/>
  <c r="L53" i="18"/>
  <c r="H53" i="18"/>
  <c r="R50" i="18"/>
  <c r="L50" i="18"/>
  <c r="H50" i="18"/>
  <c r="R47" i="18"/>
  <c r="L47" i="18"/>
  <c r="H47" i="18"/>
  <c r="R43" i="18"/>
  <c r="L43" i="18"/>
  <c r="H43" i="18"/>
  <c r="R40" i="18"/>
  <c r="L40" i="18"/>
  <c r="H40" i="18"/>
  <c r="R37" i="18"/>
  <c r="L37" i="18"/>
  <c r="H37" i="18"/>
  <c r="R34" i="18"/>
  <c r="L34" i="18"/>
  <c r="H34" i="18"/>
  <c r="R31" i="18"/>
  <c r="L31" i="18"/>
  <c r="H31" i="18"/>
  <c r="R28" i="18"/>
  <c r="L28" i="18"/>
  <c r="H28" i="18"/>
  <c r="R25" i="18"/>
  <c r="L25" i="18"/>
  <c r="H25" i="18"/>
  <c r="R22" i="18"/>
  <c r="L22" i="18"/>
  <c r="H22" i="18"/>
  <c r="R19" i="18"/>
  <c r="L19" i="18"/>
  <c r="H19" i="18"/>
  <c r="R16" i="18"/>
  <c r="L16" i="18"/>
  <c r="H16" i="18"/>
  <c r="R13" i="18"/>
  <c r="L13" i="18"/>
  <c r="H13" i="18"/>
  <c r="R10" i="18"/>
  <c r="L10" i="18"/>
  <c r="H10" i="18"/>
  <c r="R75" i="18" l="1"/>
  <c r="R72" i="17"/>
  <c r="AC70" i="17"/>
  <c r="AB70" i="17"/>
  <c r="AA70" i="17"/>
  <c r="Z70" i="17"/>
  <c r="Y70" i="17"/>
  <c r="X70" i="17"/>
  <c r="W70" i="17"/>
  <c r="R70" i="17"/>
  <c r="H70" i="17"/>
  <c r="E70" i="17"/>
  <c r="D70" i="17"/>
  <c r="C70" i="17"/>
  <c r="R68" i="17"/>
  <c r="L68" i="17"/>
  <c r="H68" i="17"/>
  <c r="R65" i="17"/>
  <c r="L65" i="17"/>
  <c r="H65" i="17"/>
  <c r="R62" i="17"/>
  <c r="L62" i="17"/>
  <c r="H62" i="17"/>
  <c r="R59" i="17"/>
  <c r="L59" i="17"/>
  <c r="H59" i="17"/>
  <c r="R56" i="17"/>
  <c r="L56" i="17"/>
  <c r="H56" i="17"/>
  <c r="R53" i="17"/>
  <c r="L53" i="17"/>
  <c r="H53" i="17"/>
  <c r="R50" i="17"/>
  <c r="L50" i="17"/>
  <c r="H50" i="17"/>
  <c r="R47" i="17"/>
  <c r="L47" i="17"/>
  <c r="H47" i="17"/>
  <c r="R44" i="17"/>
  <c r="L44" i="17"/>
  <c r="H44" i="17"/>
  <c r="R41" i="17"/>
  <c r="L41" i="17"/>
  <c r="H41" i="17"/>
  <c r="R38" i="17"/>
  <c r="L38" i="17"/>
  <c r="H38" i="17"/>
  <c r="R35" i="17"/>
  <c r="L35" i="17"/>
  <c r="H35" i="17"/>
  <c r="R32" i="17"/>
  <c r="L32" i="17"/>
  <c r="H32" i="17"/>
  <c r="R29" i="17"/>
  <c r="L29" i="17"/>
  <c r="H29" i="17"/>
  <c r="R26" i="17"/>
  <c r="L26" i="17"/>
  <c r="H26" i="17"/>
  <c r="R23" i="17"/>
  <c r="L23" i="17"/>
  <c r="H23" i="17"/>
  <c r="R20" i="17"/>
  <c r="L20" i="17"/>
  <c r="H20" i="17"/>
  <c r="R16" i="17"/>
  <c r="L16" i="17"/>
  <c r="H16" i="17"/>
  <c r="R13" i="17"/>
  <c r="L13" i="17"/>
  <c r="H13" i="17"/>
  <c r="R10" i="17"/>
  <c r="L10" i="17"/>
  <c r="H10" i="17"/>
  <c r="R68" i="16" l="1"/>
  <c r="AC66" i="16"/>
  <c r="AB66" i="16"/>
  <c r="AA66" i="16"/>
  <c r="Z66" i="16"/>
  <c r="Y66" i="16"/>
  <c r="X66" i="16"/>
  <c r="W66" i="16"/>
  <c r="R66" i="16"/>
  <c r="H66" i="16"/>
  <c r="E66" i="16"/>
  <c r="D66" i="16"/>
  <c r="C66" i="16"/>
  <c r="R64" i="16"/>
  <c r="L64" i="16"/>
  <c r="H64" i="16"/>
  <c r="R61" i="16"/>
  <c r="L61" i="16"/>
  <c r="H61" i="16"/>
  <c r="R58" i="16"/>
  <c r="L58" i="16"/>
  <c r="H58" i="16"/>
  <c r="R55" i="16"/>
  <c r="L55" i="16"/>
  <c r="H55" i="16"/>
  <c r="R52" i="16"/>
  <c r="L52" i="16"/>
  <c r="H52" i="16"/>
  <c r="R49" i="16"/>
  <c r="L49" i="16"/>
  <c r="H49" i="16"/>
  <c r="R46" i="16"/>
  <c r="L46" i="16"/>
  <c r="H46" i="16"/>
  <c r="R43" i="16"/>
  <c r="L43" i="16"/>
  <c r="H43" i="16"/>
  <c r="R40" i="16"/>
  <c r="L40" i="16"/>
  <c r="H40" i="16"/>
  <c r="R37" i="16"/>
  <c r="L37" i="16"/>
  <c r="H37" i="16"/>
  <c r="R34" i="16"/>
  <c r="L34" i="16"/>
  <c r="H34" i="16"/>
  <c r="R31" i="16"/>
  <c r="L31" i="16"/>
  <c r="H31" i="16"/>
  <c r="R28" i="16"/>
  <c r="L28" i="16"/>
  <c r="H28" i="16"/>
  <c r="R25" i="16"/>
  <c r="L25" i="16"/>
  <c r="H25" i="16"/>
  <c r="R22" i="16"/>
  <c r="L22" i="16"/>
  <c r="H22" i="16"/>
  <c r="R19" i="16"/>
  <c r="L19" i="16"/>
  <c r="H19" i="16"/>
  <c r="R16" i="16"/>
  <c r="L16" i="16"/>
  <c r="H16" i="16"/>
  <c r="R13" i="16"/>
  <c r="L13" i="16"/>
  <c r="H13" i="16"/>
  <c r="R10" i="16"/>
  <c r="L10" i="16"/>
  <c r="H10" i="16"/>
  <c r="R69" i="15" l="1"/>
  <c r="AC67" i="15"/>
  <c r="AB67" i="15"/>
  <c r="AA67" i="15"/>
  <c r="Z67" i="15"/>
  <c r="Y67" i="15"/>
  <c r="X67" i="15"/>
  <c r="W67" i="15"/>
  <c r="R67" i="15"/>
  <c r="H67" i="15"/>
  <c r="E67" i="15"/>
  <c r="D67" i="15"/>
  <c r="C67" i="15"/>
  <c r="R65" i="15"/>
  <c r="L65" i="15"/>
  <c r="H65" i="15"/>
  <c r="R62" i="15"/>
  <c r="L62" i="15"/>
  <c r="H62" i="15"/>
  <c r="R59" i="15"/>
  <c r="L59" i="15"/>
  <c r="H59" i="15"/>
  <c r="R56" i="15"/>
  <c r="L56" i="15"/>
  <c r="H56" i="15"/>
  <c r="R53" i="15"/>
  <c r="L53" i="15"/>
  <c r="H53" i="15"/>
  <c r="R50" i="15"/>
  <c r="L50" i="15"/>
  <c r="H50" i="15"/>
  <c r="R47" i="15"/>
  <c r="L47" i="15"/>
  <c r="H47" i="15"/>
  <c r="R44" i="15"/>
  <c r="L44" i="15"/>
  <c r="H44" i="15"/>
  <c r="R41" i="15"/>
  <c r="L41" i="15"/>
  <c r="H41" i="15"/>
  <c r="R38" i="15"/>
  <c r="L38" i="15"/>
  <c r="H38" i="15"/>
  <c r="R35" i="15"/>
  <c r="L35" i="15"/>
  <c r="H35" i="15"/>
  <c r="R32" i="15"/>
  <c r="L32" i="15"/>
  <c r="H32" i="15"/>
  <c r="R29" i="15"/>
  <c r="L29" i="15"/>
  <c r="H29" i="15"/>
  <c r="R26" i="15"/>
  <c r="L26" i="15"/>
  <c r="H26" i="15"/>
  <c r="R23" i="15"/>
  <c r="L23" i="15"/>
  <c r="H23" i="15"/>
  <c r="R20" i="15"/>
  <c r="L20" i="15"/>
  <c r="H20" i="15"/>
  <c r="R16" i="15"/>
  <c r="L16" i="15"/>
  <c r="H16" i="15"/>
  <c r="R13" i="15"/>
  <c r="L13" i="15"/>
  <c r="H13" i="15"/>
  <c r="R10" i="15"/>
  <c r="L10" i="15"/>
  <c r="H10" i="15"/>
</calcChain>
</file>

<file path=xl/sharedStrings.xml><?xml version="1.0" encoding="utf-8"?>
<sst xmlns="http://schemas.openxmlformats.org/spreadsheetml/2006/main" count="2154" uniqueCount="126">
  <si>
    <t>金額単位：億円</t>
  </si>
  <si>
    <t>新  発</t>
  </si>
  <si>
    <t>10  年</t>
  </si>
  <si>
    <t>為   替</t>
  </si>
  <si>
    <t>平均</t>
  </si>
  <si>
    <t>計</t>
  </si>
  <si>
    <t>円相場</t>
  </si>
  <si>
    <t>最高</t>
    <rPh sb="1" eb="2">
      <t>コウ</t>
    </rPh>
    <phoneticPr fontId="5"/>
  </si>
  <si>
    <t>基準貸付金利</t>
    <rPh sb="0" eb="2">
      <t>キジュン</t>
    </rPh>
    <rPh sb="2" eb="3">
      <t>カ</t>
    </rPh>
    <rPh sb="3" eb="4">
      <t>ツ</t>
    </rPh>
    <rPh sb="4" eb="6">
      <t>キンリ</t>
    </rPh>
    <phoneticPr fontId="5"/>
  </si>
  <si>
    <t>残高</t>
    <rPh sb="0" eb="1">
      <t>ザン</t>
    </rPh>
    <rPh sb="1" eb="2">
      <t>タカ</t>
    </rPh>
    <phoneticPr fontId="5"/>
  </si>
  <si>
    <t>加重</t>
    <phoneticPr fontId="5"/>
  </si>
  <si>
    <t>国債買入</t>
    <rPh sb="0" eb="2">
      <t>コクサイ</t>
    </rPh>
    <rPh sb="2" eb="4">
      <t>カイイレ</t>
    </rPh>
    <phoneticPr fontId="5"/>
  </si>
  <si>
    <t>国庫短期証券買入</t>
    <rPh sb="0" eb="2">
      <t>コッコ</t>
    </rPh>
    <rPh sb="2" eb="4">
      <t>タンキ</t>
    </rPh>
    <rPh sb="4" eb="6">
      <t>ショウケン</t>
    </rPh>
    <rPh sb="6" eb="8">
      <t>カイイレ</t>
    </rPh>
    <phoneticPr fontId="5"/>
  </si>
  <si>
    <t>月中実績</t>
  </si>
  <si>
    <t>月中実績</t>
    <phoneticPr fontId="5"/>
  </si>
  <si>
    <t>月末残高</t>
    <phoneticPr fontId="5"/>
  </si>
  <si>
    <t>月末残高</t>
    <rPh sb="0" eb="2">
      <t>ゲツマツ</t>
    </rPh>
    <rPh sb="2" eb="4">
      <t>ザンダカ</t>
    </rPh>
    <phoneticPr fontId="5"/>
  </si>
  <si>
    <t>―資金需給動向とＯＮレートの推移・主要諸指標　　上田八木短資株式会社―</t>
    <rPh sb="14" eb="16">
      <t>スイイ</t>
    </rPh>
    <rPh sb="17" eb="19">
      <t>シュヨウ</t>
    </rPh>
    <rPh sb="19" eb="20">
      <t>ショ</t>
    </rPh>
    <rPh sb="20" eb="22">
      <t>シヒョウ</t>
    </rPh>
    <rPh sb="24" eb="26">
      <t>ウエダ</t>
    </rPh>
    <rPh sb="26" eb="28">
      <t>ヤギ</t>
    </rPh>
    <rPh sb="28" eb="30">
      <t>タンシ</t>
    </rPh>
    <rPh sb="30" eb="32">
      <t>カブシキ</t>
    </rPh>
    <rPh sb="32" eb="34">
      <t>カイシャ</t>
    </rPh>
    <phoneticPr fontId="5"/>
  </si>
  <si>
    <t>日銀当座預金</t>
    <rPh sb="0" eb="2">
      <t>ニチギン</t>
    </rPh>
    <rPh sb="2" eb="4">
      <t>トウザ</t>
    </rPh>
    <rPh sb="4" eb="6">
      <t>ヨキン</t>
    </rPh>
    <phoneticPr fontId="5"/>
  </si>
  <si>
    <t>日銀準備預金</t>
    <rPh sb="0" eb="2">
      <t>ニチギン</t>
    </rPh>
    <rPh sb="2" eb="4">
      <t>ジュンビ</t>
    </rPh>
    <rPh sb="4" eb="6">
      <t>ヨキン</t>
    </rPh>
    <phoneticPr fontId="5"/>
  </si>
  <si>
    <t>うち</t>
    <phoneticPr fontId="5"/>
  </si>
  <si>
    <t>増減</t>
    <phoneticPr fontId="5"/>
  </si>
  <si>
    <t>銀行券要因</t>
    <rPh sb="3" eb="5">
      <t>ヨウイン</t>
    </rPh>
    <phoneticPr fontId="5"/>
  </si>
  <si>
    <t>財政等要因</t>
    <rPh sb="3" eb="5">
      <t>ヨウイン</t>
    </rPh>
    <phoneticPr fontId="5"/>
  </si>
  <si>
    <t>資金過不足</t>
    <rPh sb="0" eb="2">
      <t>シキン</t>
    </rPh>
    <rPh sb="2" eb="5">
      <t>カフソク</t>
    </rPh>
    <phoneticPr fontId="5"/>
  </si>
  <si>
    <t>貸付</t>
    <rPh sb="0" eb="2">
      <t>カシツケ</t>
    </rPh>
    <phoneticPr fontId="5"/>
  </si>
  <si>
    <t>補完</t>
    <rPh sb="0" eb="2">
      <t>ホカン</t>
    </rPh>
    <phoneticPr fontId="5"/>
  </si>
  <si>
    <t>国債・国庫短期証券・CP・社債・ETF・J-REIT</t>
    <rPh sb="0" eb="2">
      <t>コクサイ</t>
    </rPh>
    <rPh sb="3" eb="5">
      <t>コッコ</t>
    </rPh>
    <rPh sb="5" eb="7">
      <t>タンキ</t>
    </rPh>
    <rPh sb="7" eb="9">
      <t>ショウケン</t>
    </rPh>
    <rPh sb="13" eb="15">
      <t>シャサイ</t>
    </rPh>
    <phoneticPr fontId="5"/>
  </si>
  <si>
    <t>国債現先、国債補完供給、貸出支援基金、等</t>
    <rPh sb="0" eb="2">
      <t>コクサイ</t>
    </rPh>
    <rPh sb="2" eb="3">
      <t>ゲン</t>
    </rPh>
    <rPh sb="3" eb="4">
      <t>サキ</t>
    </rPh>
    <rPh sb="5" eb="7">
      <t>コクサイ</t>
    </rPh>
    <rPh sb="7" eb="9">
      <t>ホカン</t>
    </rPh>
    <rPh sb="9" eb="11">
      <t>キョウキュウ</t>
    </rPh>
    <rPh sb="12" eb="14">
      <t>カシダシ</t>
    </rPh>
    <rPh sb="14" eb="16">
      <t>シエン</t>
    </rPh>
    <rPh sb="16" eb="18">
      <t>キキン</t>
    </rPh>
    <rPh sb="19" eb="20">
      <t>トウ</t>
    </rPh>
    <phoneticPr fontId="5"/>
  </si>
  <si>
    <t>3か月物</t>
    <rPh sb="2" eb="3">
      <t>ゲツ</t>
    </rPh>
    <rPh sb="3" eb="4">
      <t>モノ</t>
    </rPh>
    <phoneticPr fontId="5"/>
  </si>
  <si>
    <t>ユーロ円</t>
    <rPh sb="3" eb="4">
      <t>エン</t>
    </rPh>
    <phoneticPr fontId="5"/>
  </si>
  <si>
    <t>TIBOR</t>
    <phoneticPr fontId="5"/>
  </si>
  <si>
    <t>積み終了先</t>
    <rPh sb="0" eb="1">
      <t>ツ</t>
    </rPh>
    <rPh sb="2" eb="4">
      <t>シュウリョウ</t>
    </rPh>
    <rPh sb="4" eb="5">
      <t>サキ</t>
    </rPh>
    <phoneticPr fontId="5"/>
  </si>
  <si>
    <t>％（2009.1.13～）</t>
    <phoneticPr fontId="5"/>
  </si>
  <si>
    <t>％（2007. 2.21～）</t>
    <phoneticPr fontId="5"/>
  </si>
  <si>
    <t>％（2008. 10.31～）</t>
    <phoneticPr fontId="5"/>
  </si>
  <si>
    <t>％（2008. 12.19～）</t>
    <phoneticPr fontId="5"/>
  </si>
  <si>
    <t>短期プライム</t>
    <phoneticPr fontId="5"/>
  </si>
  <si>
    <t>長期プライム</t>
    <phoneticPr fontId="5"/>
  </si>
  <si>
    <t>Ｕ Ｅ Ｄ Ａ   Ｙ Ａ Ｇ Ｉ     Ｍ Ｏ Ｎ Ｔ Ｈ Ｌ Ｙ     Ｄ Ａ Ｔ Ａ</t>
    <phoneticPr fontId="5"/>
  </si>
  <si>
    <t>計</t>
    <phoneticPr fontId="5"/>
  </si>
  <si>
    <t>月中平均</t>
    <rPh sb="2" eb="4">
      <t>ヘイキン</t>
    </rPh>
    <phoneticPr fontId="5"/>
  </si>
  <si>
    <t>（営業日ベース）</t>
    <rPh sb="1" eb="4">
      <t>エイギョウビ</t>
    </rPh>
    <phoneticPr fontId="5"/>
  </si>
  <si>
    <t>（暦日ベース）</t>
    <rPh sb="1" eb="3">
      <t>レキジツ</t>
    </rPh>
    <phoneticPr fontId="5"/>
  </si>
  <si>
    <t>無担保コールＯＮ　　注1）</t>
    <rPh sb="0" eb="3">
      <t>ムタンポ</t>
    </rPh>
    <rPh sb="10" eb="11">
      <t>チュウ</t>
    </rPh>
    <phoneticPr fontId="5"/>
  </si>
  <si>
    <t>資　金　過　不　足　　注2）</t>
    <rPh sb="11" eb="12">
      <t>チュウ</t>
    </rPh>
    <phoneticPr fontId="5"/>
  </si>
  <si>
    <t>オ　ペ　エ　ン　ド　　注2）</t>
    <rPh sb="11" eb="12">
      <t>チュウ</t>
    </rPh>
    <phoneticPr fontId="5"/>
  </si>
  <si>
    <t>オ　ペ　ス　タ　ー　ト　　注2）</t>
    <rPh sb="13" eb="14">
      <t>チュウ</t>
    </rPh>
    <phoneticPr fontId="5"/>
  </si>
  <si>
    <t>日銀当座預金・準備預金　　注2）</t>
    <rPh sb="0" eb="2">
      <t>ニチギン</t>
    </rPh>
    <rPh sb="2" eb="4">
      <t>トウザ</t>
    </rPh>
    <rPh sb="4" eb="6">
      <t>ヨキン</t>
    </rPh>
    <rPh sb="13" eb="14">
      <t>チュウ</t>
    </rPh>
    <phoneticPr fontId="5"/>
  </si>
  <si>
    <t>3か月物　注5）</t>
    <rPh sb="2" eb="3">
      <t>ゲツ</t>
    </rPh>
    <rPh sb="3" eb="4">
      <t>モノ</t>
    </rPh>
    <rPh sb="5" eb="6">
      <t>チュウ</t>
    </rPh>
    <phoneticPr fontId="5"/>
  </si>
  <si>
    <t>新発TDB</t>
    <rPh sb="0" eb="2">
      <t>シンパツ</t>
    </rPh>
    <phoneticPr fontId="5"/>
  </si>
  <si>
    <t>注1）速報ベース、日本銀行金融市場局</t>
    <rPh sb="0" eb="1">
      <t>チュウ</t>
    </rPh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5"/>
  </si>
  <si>
    <t>注2）速報ベース、日本銀行金融市場局</t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5"/>
  </si>
  <si>
    <t>東京レポレート</t>
    <rPh sb="0" eb="2">
      <t>トウキョウ</t>
    </rPh>
    <phoneticPr fontId="5"/>
  </si>
  <si>
    <t>TN</t>
    <phoneticPr fontId="5"/>
  </si>
  <si>
    <t>最低</t>
    <rPh sb="0" eb="2">
      <t>サイテイ</t>
    </rPh>
    <phoneticPr fontId="5"/>
  </si>
  <si>
    <t>注3）</t>
  </si>
  <si>
    <t>注3）日本証券業協会</t>
    <rPh sb="3" eb="5">
      <t>ニホン</t>
    </rPh>
    <rPh sb="5" eb="8">
      <t>ショウケンギョウ</t>
    </rPh>
    <rPh sb="8" eb="10">
      <t>キョウカイ</t>
    </rPh>
    <phoneticPr fontId="5"/>
  </si>
  <si>
    <t>注6）中心限月の清算値（金利換算値）、東京金融取引所</t>
    <rPh sb="8" eb="10">
      <t>セイサン</t>
    </rPh>
    <rPh sb="10" eb="11">
      <t>チ</t>
    </rPh>
    <rPh sb="19" eb="21">
      <t>トウキョウ</t>
    </rPh>
    <rPh sb="21" eb="23">
      <t>キンユウ</t>
    </rPh>
    <rPh sb="23" eb="25">
      <t>トリヒキ</t>
    </rPh>
    <rPh sb="25" eb="26">
      <t>ジョ</t>
    </rPh>
    <phoneticPr fontId="5"/>
  </si>
  <si>
    <t>注4）</t>
    <rPh sb="0" eb="1">
      <t>チュウ</t>
    </rPh>
    <phoneticPr fontId="5"/>
  </si>
  <si>
    <t>共通担保資金供給</t>
    <rPh sb="0" eb="2">
      <t>キョウツウ</t>
    </rPh>
    <rPh sb="2" eb="4">
      <t>タンポ</t>
    </rPh>
    <rPh sb="4" eb="6">
      <t>シキン</t>
    </rPh>
    <rPh sb="6" eb="8">
      <t>キョウキュウ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</si>
  <si>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</si>
  <si>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</si>
  <si>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  <rPh sb="0" eb="1">
      <t>キン</t>
    </rPh>
    <phoneticPr fontId="5"/>
  </si>
  <si>
    <t>火</t>
    <rPh sb="0" eb="1">
      <t>カ</t>
    </rPh>
    <phoneticPr fontId="5"/>
  </si>
  <si>
    <t>利   率：      ％</t>
    <phoneticPr fontId="5"/>
  </si>
  <si>
    <t>月</t>
    <rPh sb="0" eb="1">
      <t>ゲツ</t>
    </rPh>
    <phoneticPr fontId="5"/>
  </si>
  <si>
    <t>国債補完供給</t>
  </si>
  <si>
    <t>国債買入</t>
  </si>
  <si>
    <t>共通担保(全店)</t>
  </si>
  <si>
    <t>CP等買入</t>
  </si>
  <si>
    <t>国庫短期証券買入</t>
  </si>
  <si>
    <t>社債等買入</t>
  </si>
  <si>
    <t>TONA</t>
    <phoneticPr fontId="5"/>
  </si>
  <si>
    <t>金利先物</t>
    <phoneticPr fontId="5"/>
  </si>
  <si>
    <t>国  債　注8）</t>
    <rPh sb="5" eb="6">
      <t>チュウ</t>
    </rPh>
    <phoneticPr fontId="5"/>
  </si>
  <si>
    <t>注9）</t>
    <rPh sb="0" eb="1">
      <t>チュウ</t>
    </rPh>
    <phoneticPr fontId="5"/>
  </si>
  <si>
    <t>注5）東京銀行間取引金利（360日ベース）、全銀協TIBOR運営機関</t>
  </si>
  <si>
    <t>注9）上段は高値、下段は安値、日本銀行金融市場局</t>
    <rPh sb="3" eb="5">
      <t>ジョウダン</t>
    </rPh>
    <rPh sb="4" eb="6">
      <t>タカネ</t>
    </rPh>
    <rPh sb="7" eb="9">
      <t>ゲダン</t>
    </rPh>
    <rPh sb="10" eb="12">
      <t>ヤスネ</t>
    </rPh>
    <rPh sb="13" eb="15">
      <t>ニホン</t>
    </rPh>
    <rPh sb="15" eb="17">
      <t>ギンコウ</t>
    </rPh>
    <rPh sb="17" eb="19">
      <t>キンユウ</t>
    </rPh>
    <rPh sb="19" eb="21">
      <t>シジョウ</t>
    </rPh>
    <rPh sb="21" eb="22">
      <t>キョク</t>
    </rPh>
    <phoneticPr fontId="5"/>
  </si>
  <si>
    <t>注8）複利ベース、日本証券業協会</t>
    <rPh sb="3" eb="5">
      <t>フクリ</t>
    </rPh>
    <rPh sb="7" eb="9">
      <t>ニホン</t>
    </rPh>
    <rPh sb="9" eb="12">
      <t>ショウケンギョウ</t>
    </rPh>
    <rPh sb="12" eb="14">
      <t>キョウカイ</t>
    </rPh>
    <phoneticPr fontId="5"/>
  </si>
  <si>
    <t>注7）中心限月の清算値（金利換算値）、大阪取引所</t>
    <rPh sb="8" eb="10">
      <t>セイサン</t>
    </rPh>
    <rPh sb="10" eb="11">
      <t>チ</t>
    </rPh>
    <rPh sb="19" eb="24">
      <t>オオサカトリヒキジョ</t>
    </rPh>
    <phoneticPr fontId="5"/>
  </si>
  <si>
    <t>TFX　注6）</t>
    <rPh sb="4" eb="5">
      <t>チュウ</t>
    </rPh>
    <phoneticPr fontId="5"/>
  </si>
  <si>
    <t>OSE　注7）</t>
    <rPh sb="4" eb="5">
      <t>チュウ</t>
    </rPh>
    <phoneticPr fontId="5"/>
  </si>
  <si>
    <t>金利先物3か月物</t>
    <rPh sb="6" eb="8">
      <t>ゲツモノ</t>
    </rPh>
    <phoneticPr fontId="5"/>
  </si>
  <si>
    <t>火</t>
    <rPh sb="0" eb="1">
      <t>ヒ</t>
    </rPh>
    <phoneticPr fontId="5"/>
  </si>
  <si>
    <t>＜2024年1月＞</t>
    <rPh sb="5" eb="6">
      <t>ネン</t>
    </rPh>
    <phoneticPr fontId="5"/>
  </si>
  <si>
    <t>気候変動対応</t>
  </si>
  <si>
    <t>％（2024.1.10～）</t>
    <phoneticPr fontId="5"/>
  </si>
  <si>
    <t>注4）TDB1203、1204、1206、1208、1209回債。日本証券業協会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</si>
  <si>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＜2024年2月＞</t>
    <rPh sb="5" eb="6">
      <t>ネン</t>
    </rPh>
    <phoneticPr fontId="5"/>
  </si>
  <si>
    <t>国債買現先</t>
  </si>
  <si>
    <t>貸出増加支援</t>
  </si>
  <si>
    <t>％（2024.2.9～）</t>
    <phoneticPr fontId="5"/>
  </si>
  <si>
    <t>注4）TDB1209、1210、1212、1213、1215回債。日本証券業協会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</si>
  <si>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＜2024年3月＞</t>
    <rPh sb="5" eb="6">
      <t>ネン</t>
    </rPh>
    <phoneticPr fontId="5"/>
  </si>
  <si>
    <t>成長基盤強化支援</t>
  </si>
  <si>
    <t>％（2024.3.8～）</t>
    <phoneticPr fontId="5"/>
  </si>
  <si>
    <t>注4）TDB1215、1216、1218、1219、1221回債。日本証券業協会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</si>
  <si>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＜2024年4月＞</t>
    <rPh sb="5" eb="6">
      <t>ネン</t>
    </rPh>
    <phoneticPr fontId="5"/>
  </si>
  <si>
    <t>注4）TDB1221、1222、1223、1225、1227回債。日本証券業協会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</si>
  <si>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＜2024年5月＞</t>
    <rPh sb="5" eb="6">
      <t>ネン</t>
    </rPh>
    <phoneticPr fontId="5"/>
  </si>
  <si>
    <t>％（2024.5.10～）</t>
    <phoneticPr fontId="5"/>
  </si>
  <si>
    <t>注4）TDB1227、1228、1230、1232、1233回債。日本証券業協会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</si>
  <si>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＜2024年6月＞</t>
    <rPh sb="5" eb="6">
      <t>ネン</t>
    </rPh>
    <phoneticPr fontId="5"/>
  </si>
  <si>
    <t>％（2024.6.11～）</t>
    <phoneticPr fontId="5"/>
  </si>
  <si>
    <t>注4）TDB1234、1236、1237、1239回債。日本証券業協会</t>
    <rPh sb="25" eb="27">
      <t>カイサイ</t>
    </rPh>
    <rPh sb="28" eb="33">
      <t>ニホンショウケンギョウ</t>
    </rPh>
    <rPh sb="33" eb="35">
      <t>キョウカイ</t>
    </rPh>
    <phoneticPr fontId="5"/>
  </si>
  <si>
    <t>＜2024年7月＞</t>
    <rPh sb="5" eb="6">
      <t>ネン</t>
    </rPh>
    <phoneticPr fontId="5"/>
  </si>
  <si>
    <t>注4）TDB1240、1241、1243、1245、1246回債。日本証券業協会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</si>
  <si>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＜2024年8月＞</t>
    <rPh sb="5" eb="6">
      <t>ネン</t>
    </rPh>
    <phoneticPr fontId="5"/>
  </si>
  <si>
    <t>被災地金融機関支援</t>
  </si>
  <si>
    <t>％（2024.8.9～）</t>
    <phoneticPr fontId="5"/>
  </si>
  <si>
    <t>％（2024.   8. 1～）</t>
    <phoneticPr fontId="5"/>
  </si>
  <si>
    <t>注4）TDB1246、1247、1249、1250、1252回債。日本証券業協会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</si>
  <si>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＜2024年9月＞</t>
    <rPh sb="5" eb="6">
      <t>ネン</t>
    </rPh>
    <phoneticPr fontId="5"/>
  </si>
  <si>
    <t>％（2024.9.2～）</t>
    <phoneticPr fontId="5"/>
  </si>
  <si>
    <t>％（2024.9.10～）</t>
    <phoneticPr fontId="5"/>
  </si>
  <si>
    <t>注4）TDB1253、1254、1256、1258、1259回債。日本証券業協会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</si>
  <si>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＜2024年10月＞</t>
    <rPh sb="5" eb="6">
      <t>ネン</t>
    </rPh>
    <phoneticPr fontId="5"/>
  </si>
  <si>
    <t>％（2024.10.10～）</t>
    <phoneticPr fontId="5"/>
  </si>
  <si>
    <t>注4）TDB1259、1260、1262、1264、1265回債、日本証券業協会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</si>
  <si>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＜2024年11月＞</t>
    <rPh sb="5" eb="6">
      <t>ネン</t>
    </rPh>
    <phoneticPr fontId="5"/>
  </si>
  <si>
    <t>％（2024.11.8～）</t>
    <phoneticPr fontId="5"/>
  </si>
  <si>
    <t>注4）TDB1265、1266、1268、1269、1271回債、日本証券業協会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</si>
  <si>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＜2024年12月＞</t>
    <rPh sb="5" eb="6">
      <t>ネン</t>
    </rPh>
    <phoneticPr fontId="5"/>
  </si>
  <si>
    <t>％（2024.12.10～）</t>
    <phoneticPr fontId="5"/>
  </si>
  <si>
    <t>注4）TDB1272、1273、1275、1277回債、日本証券業協会</t>
    <rPh sb="25" eb="27">
      <t>カイサイ</t>
    </rPh>
    <rPh sb="28" eb="33">
      <t>ニホンショウケンギョウ</t>
    </rPh>
    <rPh sb="33" eb="35">
      <t>キョウカイ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</si>
</sst>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76" formatCode="_(* #,##0_);_(* \(#,##0\);_(* &quot;-&quot;_);_(@_)"/>
    <numFmt numFmtId="177" formatCode="#,##0;&quot;△ &quot;#,##0"/>
    <numFmt numFmtId="178" formatCode="0.00_ "/>
    <numFmt numFmtId="179" formatCode="0.000_ "/>
    <numFmt numFmtId="180" formatCode="&quot;＋ &quot;#,##0;&quot;△ &quot;#,##0"/>
    <numFmt numFmtId="181" formatCode="0.00\ \ \ "/>
    <numFmt numFmtId="182" formatCode="0.000\ \ \ "/>
    <numFmt numFmtId="183" formatCode="0.00&quot;％&quot;"/>
    <numFmt numFmtId="184" formatCode="0.000;&quot;△ &quot;0.000"/>
    <numFmt numFmtId="185" formatCode="&quot;＋ &quot;#,##0;&quot;△ &quot;#,##0\ \ "/>
    <numFmt numFmtId="186" formatCode="0.000&quot;％&quot;"/>
    <numFmt numFmtId="187" formatCode="0.000;&quot;▲ &quot;0.000"/>
    <numFmt numFmtId="188" formatCode="0.0000;&quot;▲ &quot;0.0000"/>
    <numFmt numFmtId="189" formatCode="&quot;＋ &quot;#,##0;&quot;▲ &quot;#,##0"/>
    <numFmt numFmtId="190" formatCode="&quot;＋ &quot;#,##0;&quot;▲ &quot;#,##0\ \ "/>
    <numFmt numFmtId="191" formatCode="0.00000;&quot;▲ &quot;0.0000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6"/>
      <color theme="1" tint="4.9989318521683403E-2"/>
      <name val="ＭＳ Ｐ明朝"/>
      <family val="1"/>
      <charset val="128"/>
    </font>
    <font>
      <sz val="10"/>
      <color theme="1" tint="4.9989318521683403E-2"/>
      <name val="ＭＳ Ｐ明朝"/>
      <family val="1"/>
      <charset val="128"/>
    </font>
    <font>
      <sz val="11"/>
      <color theme="1" tint="4.9989318521683403E-2"/>
      <name val="ＭＳ Ｐ明朝"/>
      <family val="1"/>
      <charset val="128"/>
    </font>
    <font>
      <sz val="11"/>
      <color theme="1" tint="4.9989318521683403E-2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84">
    <xf numFmtId="0" fontId="0" fillId="0" borderId="0" xfId="0"/>
    <xf numFmtId="0" fontId="2" fillId="0" borderId="0" xfId="0" applyFont="1"/>
    <xf numFmtId="0" fontId="4" fillId="0" borderId="0" xfId="0" applyFont="1"/>
    <xf numFmtId="180" fontId="3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quotePrefix="1" applyFont="1"/>
    <xf numFmtId="187" fontId="0" fillId="0" borderId="0" xfId="0" applyNumberFormat="1" applyAlignment="1">
      <alignment horizontal="center"/>
    </xf>
    <xf numFmtId="191" fontId="0" fillId="0" borderId="0" xfId="0" applyNumberFormat="1"/>
    <xf numFmtId="187" fontId="0" fillId="0" borderId="0" xfId="0" applyNumberFormat="1"/>
    <xf numFmtId="187" fontId="1" fillId="0" borderId="0" xfId="0" applyNumberFormat="1" applyFont="1"/>
    <xf numFmtId="3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/>
    <xf numFmtId="0" fontId="1" fillId="0" borderId="0" xfId="0" applyFont="1"/>
    <xf numFmtId="187" fontId="1" fillId="0" borderId="0" xfId="0" applyNumberFormat="1" applyFont="1" applyAlignment="1">
      <alignment horizontal="center"/>
    </xf>
    <xf numFmtId="191" fontId="1" fillId="0" borderId="0" xfId="0" applyNumberFormat="1" applyFont="1"/>
    <xf numFmtId="187" fontId="0" fillId="0" borderId="0" xfId="0" applyNumberForma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87" fontId="7" fillId="0" borderId="0" xfId="0" applyNumberFormat="1" applyFont="1" applyAlignment="1">
      <alignment horizontal="center"/>
    </xf>
    <xf numFmtId="191" fontId="7" fillId="0" borderId="0" xfId="0" applyNumberFormat="1" applyFont="1"/>
    <xf numFmtId="187" fontId="7" fillId="0" borderId="0" xfId="0" applyNumberFormat="1" applyFont="1"/>
    <xf numFmtId="187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91" fontId="7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40" xfId="0" applyFont="1" applyBorder="1" applyAlignment="1">
      <alignment horizontal="centerContinuous"/>
    </xf>
    <xf numFmtId="187" fontId="8" fillId="0" borderId="40" xfId="0" applyNumberFormat="1" applyFont="1" applyBorder="1" applyAlignment="1">
      <alignment horizontal="center"/>
    </xf>
    <xf numFmtId="191" fontId="8" fillId="0" borderId="40" xfId="0" applyNumberFormat="1" applyFont="1" applyBorder="1" applyAlignment="1">
      <alignment horizontal="center"/>
    </xf>
    <xf numFmtId="187" fontId="8" fillId="0" borderId="35" xfId="0" applyNumberFormat="1" applyFont="1" applyBorder="1" applyAlignment="1">
      <alignment horizontal="centerContinuous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4" xfId="0" applyFont="1" applyBorder="1" applyAlignment="1">
      <alignment horizontal="center"/>
    </xf>
    <xf numFmtId="0" fontId="8" fillId="0" borderId="28" xfId="0" applyFont="1" applyBorder="1"/>
    <xf numFmtId="0" fontId="8" fillId="0" borderId="0" xfId="0" applyFont="1" applyAlignment="1">
      <alignment horizontal="centerContinuous"/>
    </xf>
    <xf numFmtId="0" fontId="8" fillId="0" borderId="4" xfId="0" applyFont="1" applyBorder="1" applyAlignment="1">
      <alignment horizontal="centerContinuous"/>
    </xf>
    <xf numFmtId="0" fontId="8" fillId="0" borderId="41" xfId="0" applyFont="1" applyBorder="1" applyAlignment="1">
      <alignment horizontal="center"/>
    </xf>
    <xf numFmtId="187" fontId="8" fillId="0" borderId="41" xfId="0" applyNumberFormat="1" applyFont="1" applyBorder="1" applyAlignment="1">
      <alignment horizontal="center"/>
    </xf>
    <xf numFmtId="191" fontId="8" fillId="0" borderId="4" xfId="0" applyNumberFormat="1" applyFont="1" applyBorder="1" applyAlignment="1">
      <alignment horizontal="center"/>
    </xf>
    <xf numFmtId="187" fontId="8" fillId="0" borderId="3" xfId="0" applyNumberFormat="1" applyFont="1" applyBorder="1" applyAlignment="1">
      <alignment horizontal="centerContinuous"/>
    </xf>
    <xf numFmtId="0" fontId="8" fillId="0" borderId="21" xfId="0" quotePrefix="1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Continuous"/>
    </xf>
    <xf numFmtId="0" fontId="8" fillId="0" borderId="9" xfId="0" applyFont="1" applyBorder="1" applyAlignment="1">
      <alignment horizontal="centerContinuous"/>
    </xf>
    <xf numFmtId="0" fontId="8" fillId="0" borderId="38" xfId="0" applyFont="1" applyBorder="1" applyAlignment="1">
      <alignment horizontal="center"/>
    </xf>
    <xf numFmtId="187" fontId="8" fillId="0" borderId="38" xfId="0" applyNumberFormat="1" applyFont="1" applyBorder="1" applyAlignment="1">
      <alignment horizontal="center"/>
    </xf>
    <xf numFmtId="191" fontId="8" fillId="0" borderId="38" xfId="0" applyNumberFormat="1" applyFont="1" applyBorder="1" applyAlignment="1">
      <alignment horizontal="center"/>
    </xf>
    <xf numFmtId="187" fontId="8" fillId="0" borderId="22" xfId="0" applyNumberFormat="1" applyFont="1" applyBorder="1" applyAlignment="1">
      <alignment horizontal="center"/>
    </xf>
    <xf numFmtId="188" fontId="8" fillId="0" borderId="7" xfId="0" applyNumberFormat="1" applyFont="1" applyBorder="1" applyAlignment="1">
      <alignment horizontal="center"/>
    </xf>
    <xf numFmtId="187" fontId="8" fillId="0" borderId="7" xfId="0" applyNumberFormat="1" applyFont="1" applyBorder="1" applyAlignment="1">
      <alignment horizontal="centerContinuous"/>
    </xf>
    <xf numFmtId="0" fontId="8" fillId="0" borderId="23" xfId="0" applyFont="1" applyBorder="1" applyAlignment="1">
      <alignment horizontal="center"/>
    </xf>
    <xf numFmtId="179" fontId="2" fillId="0" borderId="34" xfId="0" applyNumberFormat="1" applyFont="1" applyBorder="1" applyAlignment="1">
      <alignment horizontal="center"/>
    </xf>
    <xf numFmtId="179" fontId="8" fillId="0" borderId="0" xfId="0" applyNumberFormat="1" applyFont="1" applyAlignment="1">
      <alignment horizontal="center"/>
    </xf>
    <xf numFmtId="187" fontId="8" fillId="0" borderId="36" xfId="0" applyNumberFormat="1" applyFont="1" applyBorder="1" applyAlignment="1">
      <alignment horizontal="center"/>
    </xf>
    <xf numFmtId="180" fontId="13" fillId="0" borderId="4" xfId="0" applyNumberFormat="1" applyFont="1" applyBorder="1"/>
    <xf numFmtId="0" fontId="13" fillId="0" borderId="3" xfId="0" applyFont="1" applyBorder="1"/>
    <xf numFmtId="180" fontId="12" fillId="0" borderId="21" xfId="0" applyNumberFormat="1" applyFont="1" applyBorder="1" applyAlignment="1">
      <alignment horizontal="center"/>
    </xf>
    <xf numFmtId="180" fontId="12" fillId="0" borderId="28" xfId="0" applyNumberFormat="1" applyFont="1" applyBorder="1" applyAlignment="1">
      <alignment horizontal="center"/>
    </xf>
    <xf numFmtId="189" fontId="13" fillId="0" borderId="4" xfId="0" applyNumberFormat="1" applyFont="1" applyBorder="1"/>
    <xf numFmtId="180" fontId="13" fillId="0" borderId="36" xfId="0" applyNumberFormat="1" applyFont="1" applyBorder="1"/>
    <xf numFmtId="177" fontId="13" fillId="0" borderId="4" xfId="0" applyNumberFormat="1" applyFont="1" applyBorder="1" applyAlignment="1">
      <alignment horizontal="center"/>
    </xf>
    <xf numFmtId="38" fontId="13" fillId="0" borderId="4" xfId="2" applyFont="1" applyBorder="1" applyAlignment="1">
      <alignment horizontal="center"/>
    </xf>
    <xf numFmtId="176" fontId="2" fillId="0" borderId="4" xfId="0" applyNumberFormat="1" applyFont="1" applyBorder="1"/>
    <xf numFmtId="176" fontId="2" fillId="0" borderId="0" xfId="0" applyNumberFormat="1" applyFont="1" applyAlignment="1">
      <alignment horizontal="right"/>
    </xf>
    <xf numFmtId="176" fontId="2" fillId="0" borderId="41" xfId="0" applyNumberFormat="1" applyFont="1" applyBorder="1" applyAlignment="1">
      <alignment horizontal="right"/>
    </xf>
    <xf numFmtId="187" fontId="2" fillId="0" borderId="41" xfId="0" applyNumberFormat="1" applyFont="1" applyBorder="1" applyAlignment="1">
      <alignment horizontal="center"/>
    </xf>
    <xf numFmtId="191" fontId="2" fillId="0" borderId="41" xfId="0" applyNumberFormat="1" applyFont="1" applyBorder="1" applyAlignment="1">
      <alignment horizontal="center"/>
    </xf>
    <xf numFmtId="187" fontId="2" fillId="0" borderId="21" xfId="0" applyNumberFormat="1" applyFont="1" applyBorder="1" applyAlignment="1">
      <alignment horizontal="center"/>
    </xf>
    <xf numFmtId="188" fontId="2" fillId="0" borderId="3" xfId="0" applyNumberFormat="1" applyFont="1" applyBorder="1" applyAlignment="1">
      <alignment horizontal="center"/>
    </xf>
    <xf numFmtId="187" fontId="2" fillId="0" borderId="3" xfId="0" applyNumberFormat="1" applyFont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87" fontId="2" fillId="0" borderId="33" xfId="0" applyNumberFormat="1" applyFont="1" applyBorder="1" applyAlignment="1">
      <alignment horizontal="center"/>
    </xf>
    <xf numFmtId="187" fontId="11" fillId="0" borderId="47" xfId="0" applyNumberFormat="1" applyFont="1" applyBorder="1" applyAlignment="1">
      <alignment horizontal="center"/>
    </xf>
    <xf numFmtId="187" fontId="11" fillId="0" borderId="24" xfId="0" applyNumberFormat="1" applyFont="1" applyBorder="1" applyAlignment="1">
      <alignment horizontal="center"/>
    </xf>
    <xf numFmtId="189" fontId="13" fillId="0" borderId="9" xfId="0" applyNumberFormat="1" applyFont="1" applyBorder="1"/>
    <xf numFmtId="189" fontId="13" fillId="0" borderId="7" xfId="0" applyNumberFormat="1" applyFont="1" applyBorder="1"/>
    <xf numFmtId="180" fontId="12" fillId="0" borderId="22" xfId="0" applyNumberFormat="1" applyFont="1" applyBorder="1" applyAlignment="1">
      <alignment horizontal="center"/>
    </xf>
    <xf numFmtId="180" fontId="12" fillId="0" borderId="11" xfId="0" applyNumberFormat="1" applyFont="1" applyBorder="1" applyAlignment="1">
      <alignment horizontal="center"/>
    </xf>
    <xf numFmtId="180" fontId="13" fillId="0" borderId="24" xfId="0" applyNumberFormat="1" applyFont="1" applyBorder="1"/>
    <xf numFmtId="180" fontId="8" fillId="0" borderId="22" xfId="0" applyNumberFormat="1" applyFont="1" applyBorder="1" applyAlignment="1">
      <alignment horizontal="center"/>
    </xf>
    <xf numFmtId="180" fontId="13" fillId="0" borderId="9" xfId="0" applyNumberFormat="1" applyFont="1" applyBorder="1"/>
    <xf numFmtId="189" fontId="13" fillId="0" borderId="24" xfId="0" applyNumberFormat="1" applyFont="1" applyBorder="1"/>
    <xf numFmtId="189" fontId="13" fillId="0" borderId="10" xfId="0" applyNumberFormat="1" applyFont="1" applyBorder="1"/>
    <xf numFmtId="176" fontId="2" fillId="0" borderId="9" xfId="0" applyNumberFormat="1" applyFont="1" applyBorder="1"/>
    <xf numFmtId="176" fontId="2" fillId="0" borderId="9" xfId="0" applyNumberFormat="1" applyFont="1" applyBorder="1" applyAlignment="1">
      <alignment horizontal="right"/>
    </xf>
    <xf numFmtId="176" fontId="2" fillId="0" borderId="8" xfId="0" applyNumberFormat="1" applyFont="1" applyBorder="1" applyAlignment="1">
      <alignment horizontal="right"/>
    </xf>
    <xf numFmtId="187" fontId="2" fillId="0" borderId="38" xfId="0" applyNumberFormat="1" applyFont="1" applyBorder="1" applyAlignment="1">
      <alignment horizontal="center"/>
    </xf>
    <xf numFmtId="191" fontId="2" fillId="0" borderId="38" xfId="0" applyNumberFormat="1" applyFont="1" applyBorder="1" applyAlignment="1">
      <alignment horizontal="center"/>
    </xf>
    <xf numFmtId="187" fontId="2" fillId="0" borderId="22" xfId="0" applyNumberFormat="1" applyFont="1" applyBorder="1" applyAlignment="1">
      <alignment horizontal="center"/>
    </xf>
    <xf numFmtId="188" fontId="2" fillId="0" borderId="7" xfId="0" applyNumberFormat="1" applyFont="1" applyBorder="1" applyAlignment="1">
      <alignment horizontal="center"/>
    </xf>
    <xf numFmtId="187" fontId="2" fillId="0" borderId="7" xfId="0" applyNumberFormat="1" applyFont="1" applyBorder="1" applyAlignment="1">
      <alignment horizontal="center"/>
    </xf>
    <xf numFmtId="2" fontId="12" fillId="0" borderId="22" xfId="0" applyNumberFormat="1" applyFont="1" applyBorder="1" applyAlignment="1">
      <alignment horizontal="center"/>
    </xf>
    <xf numFmtId="187" fontId="2" fillId="0" borderId="40" xfId="0" applyNumberFormat="1" applyFont="1" applyBorder="1" applyAlignment="1">
      <alignment horizontal="center"/>
    </xf>
    <xf numFmtId="191" fontId="2" fillId="0" borderId="40" xfId="0" applyNumberFormat="1" applyFont="1" applyBorder="1" applyAlignment="1">
      <alignment horizontal="center"/>
    </xf>
    <xf numFmtId="176" fontId="2" fillId="0" borderId="4" xfId="0" applyNumberFormat="1" applyFont="1" applyBorder="1" applyAlignment="1">
      <alignment horizontal="right"/>
    </xf>
    <xf numFmtId="187" fontId="2" fillId="0" borderId="34" xfId="0" applyNumberFormat="1" applyFont="1" applyBorder="1" applyAlignment="1">
      <alignment horizontal="center"/>
    </xf>
    <xf numFmtId="187" fontId="11" fillId="0" borderId="0" xfId="0" applyNumberFormat="1" applyFont="1" applyAlignment="1">
      <alignment horizontal="center"/>
    </xf>
    <xf numFmtId="187" fontId="11" fillId="0" borderId="36" xfId="0" applyNumberFormat="1" applyFont="1" applyBorder="1" applyAlignment="1">
      <alignment horizontal="center"/>
    </xf>
    <xf numFmtId="189" fontId="13" fillId="0" borderId="3" xfId="0" applyNumberFormat="1" applyFont="1" applyBorder="1"/>
    <xf numFmtId="189" fontId="13" fillId="0" borderId="36" xfId="0" applyNumberFormat="1" applyFont="1" applyBorder="1"/>
    <xf numFmtId="180" fontId="8" fillId="0" borderId="4" xfId="0" applyNumberFormat="1" applyFont="1" applyBorder="1" applyAlignment="1">
      <alignment horizontal="center"/>
    </xf>
    <xf numFmtId="176" fontId="2" fillId="0" borderId="12" xfId="0" applyNumberFormat="1" applyFont="1" applyBorder="1" applyAlignment="1">
      <alignment horizontal="right"/>
    </xf>
    <xf numFmtId="176" fontId="2" fillId="0" borderId="15" xfId="0" applyNumberFormat="1" applyFont="1" applyBorder="1" applyAlignment="1">
      <alignment horizontal="right"/>
    </xf>
    <xf numFmtId="187" fontId="2" fillId="0" borderId="20" xfId="0" applyNumberFormat="1" applyFont="1" applyBorder="1" applyAlignment="1">
      <alignment horizontal="center"/>
    </xf>
    <xf numFmtId="188" fontId="2" fillId="0" borderId="35" xfId="0" applyNumberFormat="1" applyFont="1" applyBorder="1" applyAlignment="1">
      <alignment horizontal="center"/>
    </xf>
    <xf numFmtId="187" fontId="2" fillId="0" borderId="35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38" fontId="13" fillId="0" borderId="6" xfId="2" applyFont="1" applyBorder="1" applyAlignment="1">
      <alignment horizontal="center"/>
    </xf>
    <xf numFmtId="176" fontId="2" fillId="0" borderId="6" xfId="0" applyNumberFormat="1" applyFont="1" applyBorder="1"/>
    <xf numFmtId="176" fontId="2" fillId="0" borderId="6" xfId="0" applyNumberFormat="1" applyFont="1" applyBorder="1" applyAlignment="1">
      <alignment horizontal="right"/>
    </xf>
    <xf numFmtId="38" fontId="13" fillId="0" borderId="21" xfId="2" applyFont="1" applyBorder="1" applyAlignment="1">
      <alignment horizontal="center"/>
    </xf>
    <xf numFmtId="176" fontId="2" fillId="0" borderId="0" xfId="0" applyNumberFormat="1" applyFont="1"/>
    <xf numFmtId="176" fontId="2" fillId="0" borderId="23" xfId="0" applyNumberFormat="1" applyFont="1" applyBorder="1" applyAlignment="1">
      <alignment horizontal="right"/>
    </xf>
    <xf numFmtId="180" fontId="13" fillId="0" borderId="6" xfId="0" applyNumberFormat="1" applyFont="1" applyBorder="1"/>
    <xf numFmtId="178" fontId="0" fillId="0" borderId="0" xfId="0" applyNumberFormat="1"/>
    <xf numFmtId="176" fontId="2" fillId="0" borderId="3" xfId="0" applyNumberFormat="1" applyFont="1" applyBorder="1" applyAlignment="1">
      <alignment horizontal="right"/>
    </xf>
    <xf numFmtId="176" fontId="2" fillId="0" borderId="35" xfId="0" applyNumberFormat="1" applyFont="1" applyBorder="1" applyAlignment="1">
      <alignment horizontal="right"/>
    </xf>
    <xf numFmtId="176" fontId="2" fillId="0" borderId="7" xfId="0" applyNumberFormat="1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184" fontId="2" fillId="0" borderId="13" xfId="0" applyNumberFormat="1" applyFont="1" applyBorder="1" applyAlignment="1">
      <alignment vertical="center"/>
    </xf>
    <xf numFmtId="179" fontId="8" fillId="0" borderId="49" xfId="0" applyNumberFormat="1" applyFont="1" applyBorder="1" applyAlignment="1">
      <alignment horizontal="center"/>
    </xf>
    <xf numFmtId="0" fontId="12" fillId="0" borderId="16" xfId="0" applyFont="1" applyBorder="1" applyAlignment="1">
      <alignment horizontal="centerContinuous"/>
    </xf>
    <xf numFmtId="0" fontId="10" fillId="0" borderId="17" xfId="0" applyFont="1" applyBorder="1"/>
    <xf numFmtId="0" fontId="10" fillId="0" borderId="15" xfId="0" applyFont="1" applyBorder="1"/>
    <xf numFmtId="0" fontId="12" fillId="0" borderId="13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180" fontId="8" fillId="0" borderId="15" xfId="0" applyNumberFormat="1" applyFont="1" applyBorder="1"/>
    <xf numFmtId="0" fontId="8" fillId="0" borderId="25" xfId="0" applyFont="1" applyBorder="1" applyAlignment="1">
      <alignment horizontal="center"/>
    </xf>
    <xf numFmtId="0" fontId="8" fillId="0" borderId="16" xfId="0" applyFont="1" applyBorder="1" applyAlignment="1">
      <alignment horizontal="centerContinuous"/>
    </xf>
    <xf numFmtId="0" fontId="8" fillId="0" borderId="14" xfId="0" applyFont="1" applyBorder="1" applyAlignment="1">
      <alignment horizontal="centerContinuous"/>
    </xf>
    <xf numFmtId="177" fontId="8" fillId="0" borderId="29" xfId="0" applyNumberFormat="1" applyFont="1" applyBorder="1" applyAlignment="1">
      <alignment horizontal="center"/>
    </xf>
    <xf numFmtId="38" fontId="8" fillId="0" borderId="15" xfId="2" applyFont="1" applyFill="1" applyBorder="1"/>
    <xf numFmtId="180" fontId="8" fillId="0" borderId="12" xfId="0" applyNumberFormat="1" applyFont="1" applyBorder="1"/>
    <xf numFmtId="180" fontId="8" fillId="0" borderId="6" xfId="0" applyNumberFormat="1" applyFont="1" applyBorder="1"/>
    <xf numFmtId="180" fontId="2" fillId="0" borderId="50" xfId="0" applyNumberFormat="1" applyFont="1" applyBorder="1"/>
    <xf numFmtId="187" fontId="2" fillId="0" borderId="43" xfId="0" applyNumberFormat="1" applyFont="1" applyBorder="1" applyAlignment="1">
      <alignment horizontal="center"/>
    </xf>
    <xf numFmtId="191" fontId="2" fillId="0" borderId="43" xfId="0" applyNumberFormat="1" applyFont="1" applyBorder="1" applyAlignment="1">
      <alignment horizontal="center"/>
    </xf>
    <xf numFmtId="187" fontId="2" fillId="0" borderId="54" xfId="0" applyNumberFormat="1" applyFont="1" applyBorder="1"/>
    <xf numFmtId="188" fontId="2" fillId="0" borderId="43" xfId="0" applyNumberFormat="1" applyFont="1" applyBorder="1"/>
    <xf numFmtId="0" fontId="10" fillId="0" borderId="26" xfId="0" applyFont="1" applyBorder="1"/>
    <xf numFmtId="0" fontId="9" fillId="0" borderId="18" xfId="0" applyFont="1" applyBorder="1"/>
    <xf numFmtId="0" fontId="7" fillId="0" borderId="19" xfId="0" applyFont="1" applyBorder="1"/>
    <xf numFmtId="187" fontId="2" fillId="0" borderId="18" xfId="0" applyNumberFormat="1" applyFont="1" applyBorder="1" applyAlignment="1">
      <alignment horizontal="center" vertical="center"/>
    </xf>
    <xf numFmtId="187" fontId="11" fillId="0" borderId="18" xfId="0" applyNumberFormat="1" applyFont="1" applyBorder="1" applyAlignment="1">
      <alignment horizontal="center" vertical="center"/>
    </xf>
    <xf numFmtId="184" fontId="11" fillId="0" borderId="32" xfId="0" applyNumberFormat="1" applyFont="1" applyBorder="1" applyAlignment="1">
      <alignment horizontal="center" vertical="center"/>
    </xf>
    <xf numFmtId="189" fontId="12" fillId="0" borderId="45" xfId="0" applyNumberFormat="1" applyFont="1" applyBorder="1"/>
    <xf numFmtId="189" fontId="12" fillId="0" borderId="27" xfId="0" applyNumberFormat="1" applyFont="1" applyBorder="1"/>
    <xf numFmtId="177" fontId="10" fillId="0" borderId="8" xfId="0" applyNumberFormat="1" applyFont="1" applyBorder="1"/>
    <xf numFmtId="177" fontId="8" fillId="0" borderId="8" xfId="0" applyNumberFormat="1" applyFont="1" applyBorder="1"/>
    <xf numFmtId="180" fontId="9" fillId="0" borderId="30" xfId="0" applyNumberFormat="1" applyFont="1" applyBorder="1" applyAlignment="1">
      <alignment horizontal="center"/>
    </xf>
    <xf numFmtId="189" fontId="12" fillId="0" borderId="31" xfId="0" applyNumberFormat="1" applyFont="1" applyBorder="1"/>
    <xf numFmtId="38" fontId="8" fillId="0" borderId="8" xfId="2" applyFont="1" applyFill="1" applyBorder="1"/>
    <xf numFmtId="180" fontId="10" fillId="0" borderId="10" xfId="0" applyNumberFormat="1" applyFont="1" applyBorder="1"/>
    <xf numFmtId="180" fontId="8" fillId="0" borderId="9" xfId="0" applyNumberFormat="1" applyFont="1" applyBorder="1"/>
    <xf numFmtId="180" fontId="8" fillId="0" borderId="8" xfId="0" applyNumberFormat="1" applyFont="1" applyBorder="1"/>
    <xf numFmtId="187" fontId="2" fillId="0" borderId="51" xfId="0" applyNumberFormat="1" applyFont="1" applyBorder="1" applyAlignment="1">
      <alignment horizontal="center"/>
    </xf>
    <xf numFmtId="187" fontId="2" fillId="0" borderId="42" xfId="0" applyNumberFormat="1" applyFont="1" applyBorder="1" applyAlignment="1">
      <alignment horizontal="center"/>
    </xf>
    <xf numFmtId="191" fontId="2" fillId="0" borderId="42" xfId="0" applyNumberFormat="1" applyFont="1" applyBorder="1" applyAlignment="1">
      <alignment horizontal="center"/>
    </xf>
    <xf numFmtId="187" fontId="2" fillId="0" borderId="53" xfId="0" applyNumberFormat="1" applyFont="1" applyBorder="1" applyAlignment="1">
      <alignment horizontal="center"/>
    </xf>
    <xf numFmtId="188" fontId="2" fillId="0" borderId="42" xfId="0" applyNumberFormat="1" applyFont="1" applyBorder="1" applyAlignment="1">
      <alignment horizontal="center"/>
    </xf>
    <xf numFmtId="178" fontId="2" fillId="0" borderId="39" xfId="0" applyNumberFormat="1" applyFont="1" applyBorder="1" applyAlignment="1">
      <alignment horizontal="center"/>
    </xf>
    <xf numFmtId="179" fontId="2" fillId="0" borderId="17" xfId="0" applyNumberFormat="1" applyFont="1" applyBorder="1"/>
    <xf numFmtId="179" fontId="2" fillId="0" borderId="0" xfId="0" applyNumberFormat="1" applyFont="1"/>
    <xf numFmtId="179" fontId="8" fillId="0" borderId="28" xfId="0" applyNumberFormat="1" applyFont="1" applyBorder="1" applyAlignment="1">
      <alignment horizontal="center"/>
    </xf>
    <xf numFmtId="0" fontId="10" fillId="0" borderId="6" xfId="0" applyFont="1" applyBorder="1"/>
    <xf numFmtId="0" fontId="10" fillId="0" borderId="52" xfId="0" applyFont="1" applyBorder="1"/>
    <xf numFmtId="0" fontId="11" fillId="0" borderId="13" xfId="0" applyFont="1" applyBorder="1" applyAlignment="1">
      <alignment horizontal="center"/>
    </xf>
    <xf numFmtId="180" fontId="8" fillId="0" borderId="25" xfId="0" applyNumberFormat="1" applyFont="1" applyBorder="1" applyAlignment="1">
      <alignment horizontal="center"/>
    </xf>
    <xf numFmtId="38" fontId="8" fillId="0" borderId="6" xfId="2" applyFont="1" applyFill="1" applyBorder="1"/>
    <xf numFmtId="38" fontId="8" fillId="0" borderId="4" xfId="2" applyFont="1" applyFill="1" applyBorder="1"/>
    <xf numFmtId="180" fontId="8" fillId="0" borderId="14" xfId="0" applyNumberFormat="1" applyFont="1" applyBorder="1"/>
    <xf numFmtId="187" fontId="7" fillId="0" borderId="52" xfId="0" applyNumberFormat="1" applyFont="1" applyBorder="1" applyAlignment="1">
      <alignment horizontal="center"/>
    </xf>
    <xf numFmtId="191" fontId="7" fillId="0" borderId="52" xfId="0" applyNumberFormat="1" applyFont="1" applyBorder="1"/>
    <xf numFmtId="187" fontId="7" fillId="0" borderId="52" xfId="0" applyNumberFormat="1" applyFont="1" applyBorder="1"/>
    <xf numFmtId="0" fontId="7" fillId="0" borderId="52" xfId="0" applyFont="1" applyBorder="1"/>
    <xf numFmtId="187" fontId="2" fillId="0" borderId="27" xfId="0" applyNumberFormat="1" applyFont="1" applyBorder="1" applyAlignment="1">
      <alignment horizontal="center" vertical="center"/>
    </xf>
    <xf numFmtId="184" fontId="2" fillId="0" borderId="48" xfId="0" applyNumberFormat="1" applyFont="1" applyBorder="1" applyAlignment="1">
      <alignment horizontal="center" vertical="center"/>
    </xf>
    <xf numFmtId="179" fontId="8" fillId="0" borderId="11" xfId="0" applyNumberFormat="1" applyFont="1" applyBorder="1" applyAlignment="1">
      <alignment horizontal="center"/>
    </xf>
    <xf numFmtId="38" fontId="11" fillId="0" borderId="27" xfId="0" applyNumberFormat="1" applyFont="1" applyBorder="1" applyAlignment="1">
      <alignment horizontal="center"/>
    </xf>
    <xf numFmtId="177" fontId="10" fillId="0" borderId="9" xfId="0" applyNumberFormat="1" applyFont="1" applyBorder="1"/>
    <xf numFmtId="177" fontId="10" fillId="0" borderId="10" xfId="0" applyNumberFormat="1" applyFont="1" applyBorder="1"/>
    <xf numFmtId="180" fontId="12" fillId="0" borderId="32" xfId="0" applyNumberFormat="1" applyFont="1" applyBorder="1"/>
    <xf numFmtId="38" fontId="8" fillId="0" borderId="9" xfId="2" applyFont="1" applyFill="1" applyBorder="1"/>
    <xf numFmtId="177" fontId="8" fillId="0" borderId="9" xfId="0" applyNumberFormat="1" applyFont="1" applyBorder="1"/>
    <xf numFmtId="180" fontId="8" fillId="0" borderId="10" xfId="0" applyNumberFormat="1" applyFont="1" applyBorder="1"/>
    <xf numFmtId="187" fontId="7" fillId="0" borderId="10" xfId="0" applyNumberFormat="1" applyFont="1" applyBorder="1" applyAlignment="1">
      <alignment horizontal="center"/>
    </xf>
    <xf numFmtId="191" fontId="7" fillId="0" borderId="10" xfId="0" applyNumberFormat="1" applyFont="1" applyBorder="1" applyAlignment="1">
      <alignment horizontal="center"/>
    </xf>
    <xf numFmtId="178" fontId="7" fillId="0" borderId="10" xfId="0" applyNumberFormat="1" applyFont="1" applyBorder="1"/>
    <xf numFmtId="49" fontId="10" fillId="0" borderId="15" xfId="0" applyNumberFormat="1" applyFont="1" applyBorder="1" applyAlignment="1">
      <alignment horizontal="distributed" vertical="center"/>
    </xf>
    <xf numFmtId="181" fontId="7" fillId="0" borderId="0" xfId="1" applyNumberFormat="1" applyFont="1" applyFill="1"/>
    <xf numFmtId="0" fontId="7" fillId="0" borderId="0" xfId="0" quotePrefix="1" applyFont="1" applyAlignment="1">
      <alignment horizontal="left"/>
    </xf>
    <xf numFmtId="49" fontId="10" fillId="0" borderId="0" xfId="0" applyNumberFormat="1" applyFont="1" applyAlignment="1">
      <alignment horizontal="distributed" vertical="center"/>
    </xf>
    <xf numFmtId="182" fontId="7" fillId="0" borderId="0" xfId="1" applyNumberFormat="1" applyFont="1" applyFill="1" applyBorder="1"/>
    <xf numFmtId="0" fontId="7" fillId="0" borderId="0" xfId="0" applyFont="1" applyAlignment="1">
      <alignment horizontal="left"/>
    </xf>
    <xf numFmtId="0" fontId="15" fillId="0" borderId="0" xfId="0" applyFont="1"/>
    <xf numFmtId="185" fontId="7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187" fontId="7" fillId="0" borderId="15" xfId="0" applyNumberFormat="1" applyFont="1" applyBorder="1" applyAlignment="1">
      <alignment horizontal="center"/>
    </xf>
    <xf numFmtId="181" fontId="7" fillId="0" borderId="0" xfId="1" applyNumberFormat="1" applyFont="1" applyFill="1" applyBorder="1"/>
    <xf numFmtId="187" fontId="14" fillId="0" borderId="0" xfId="0" applyNumberFormat="1" applyFont="1"/>
    <xf numFmtId="0" fontId="7" fillId="0" borderId="0" xfId="0" applyFont="1" applyAlignment="1">
      <alignment horizontal="right" vertical="center"/>
    </xf>
    <xf numFmtId="38" fontId="14" fillId="0" borderId="0" xfId="2" applyFont="1" applyFill="1"/>
    <xf numFmtId="0" fontId="14" fillId="0" borderId="0" xfId="0" applyFont="1" applyAlignment="1">
      <alignment horizontal="right"/>
    </xf>
    <xf numFmtId="183" fontId="7" fillId="0" borderId="0" xfId="0" applyNumberFormat="1" applyFont="1" applyAlignment="1">
      <alignment horizontal="center"/>
    </xf>
    <xf numFmtId="179" fontId="7" fillId="0" borderId="0" xfId="0" applyNumberFormat="1" applyFont="1"/>
    <xf numFmtId="38" fontId="7" fillId="0" borderId="0" xfId="2" applyFont="1" applyAlignment="1"/>
    <xf numFmtId="186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87" fontId="9" fillId="0" borderId="0" xfId="0" applyNumberFormat="1" applyFont="1"/>
    <xf numFmtId="0" fontId="10" fillId="0" borderId="0" xfId="0" quotePrefix="1" applyFont="1" applyAlignment="1">
      <alignment horizontal="center"/>
    </xf>
    <xf numFmtId="179" fontId="7" fillId="0" borderId="0" xfId="0" quotePrefix="1" applyNumberFormat="1" applyFont="1" applyAlignment="1">
      <alignment horizontal="left"/>
    </xf>
    <xf numFmtId="184" fontId="8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179" fontId="0" fillId="0" borderId="0" xfId="0" applyNumberFormat="1"/>
    <xf numFmtId="49" fontId="16" fillId="0" borderId="0" xfId="0" applyNumberFormat="1" applyFont="1" applyAlignment="1">
      <alignment horizontal="distributed" vertical="center"/>
    </xf>
    <xf numFmtId="181" fontId="15" fillId="0" borderId="0" xfId="1" applyNumberFormat="1" applyFont="1" applyFill="1" applyBorder="1"/>
    <xf numFmtId="0" fontId="15" fillId="0" borderId="0" xfId="0" quotePrefix="1" applyFont="1" applyAlignment="1">
      <alignment horizontal="left"/>
    </xf>
    <xf numFmtId="0" fontId="15" fillId="0" borderId="0" xfId="0" applyFont="1" applyAlignment="1">
      <alignment horizontal="right" vertical="center"/>
    </xf>
    <xf numFmtId="0" fontId="17" fillId="0" borderId="0" xfId="0" applyFont="1"/>
    <xf numFmtId="183" fontId="15" fillId="0" borderId="0" xfId="0" applyNumberFormat="1" applyFont="1" applyAlignment="1">
      <alignment horizontal="center"/>
    </xf>
    <xf numFmtId="179" fontId="15" fillId="0" borderId="0" xfId="0" applyNumberFormat="1" applyFont="1"/>
    <xf numFmtId="179" fontId="2" fillId="0" borderId="57" xfId="0" applyNumberFormat="1" applyFont="1" applyBorder="1" applyAlignment="1">
      <alignment horizontal="center"/>
    </xf>
    <xf numFmtId="179" fontId="8" fillId="0" borderId="15" xfId="0" applyNumberFormat="1" applyFont="1" applyBorder="1" applyAlignment="1">
      <alignment horizontal="center"/>
    </xf>
    <xf numFmtId="187" fontId="8" fillId="0" borderId="37" xfId="0" applyNumberFormat="1" applyFont="1" applyBorder="1" applyAlignment="1">
      <alignment horizontal="center"/>
    </xf>
    <xf numFmtId="0" fontId="13" fillId="0" borderId="35" xfId="0" applyFont="1" applyBorder="1"/>
    <xf numFmtId="180" fontId="12" fillId="0" borderId="20" xfId="0" applyNumberFormat="1" applyFont="1" applyBorder="1" applyAlignment="1">
      <alignment horizontal="center"/>
    </xf>
    <xf numFmtId="180" fontId="12" fillId="0" borderId="5" xfId="0" applyNumberFormat="1" applyFont="1" applyBorder="1" applyAlignment="1">
      <alignment horizontal="center"/>
    </xf>
    <xf numFmtId="189" fontId="13" fillId="0" borderId="6" xfId="0" applyNumberFormat="1" applyFont="1" applyBorder="1"/>
    <xf numFmtId="180" fontId="13" fillId="0" borderId="37" xfId="0" applyNumberFormat="1" applyFont="1" applyBorder="1"/>
    <xf numFmtId="177" fontId="13" fillId="0" borderId="6" xfId="0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2" borderId="0" xfId="0" applyFill="1"/>
    <xf numFmtId="0" fontId="2" fillId="2" borderId="0" xfId="0" applyFont="1" applyFill="1"/>
    <xf numFmtId="0" fontId="4" fillId="2" borderId="0" xfId="0" applyFont="1" applyFill="1"/>
    <xf numFmtId="180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4" fillId="2" borderId="0" xfId="0" quotePrefix="1" applyFont="1" applyFill="1"/>
    <xf numFmtId="187" fontId="0" fillId="2" borderId="0" xfId="0" applyNumberFormat="1" applyFill="1" applyAlignment="1">
      <alignment horizontal="center"/>
    </xf>
    <xf numFmtId="191" fontId="0" fillId="2" borderId="0" xfId="0" applyNumberFormat="1" applyFill="1"/>
    <xf numFmtId="187" fontId="0" fillId="2" borderId="0" xfId="0" applyNumberFormat="1" applyFill="1"/>
    <xf numFmtId="187" fontId="1" fillId="2" borderId="0" xfId="0" applyNumberFormat="1" applyFont="1" applyFill="1"/>
    <xf numFmtId="31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6" fillId="2" borderId="0" xfId="0" applyFont="1" applyFill="1"/>
    <xf numFmtId="0" fontId="1" fillId="2" borderId="0" xfId="0" applyFont="1" applyFill="1"/>
    <xf numFmtId="187" fontId="1" fillId="2" borderId="0" xfId="0" applyNumberFormat="1" applyFont="1" applyFill="1" applyAlignment="1">
      <alignment horizontal="center"/>
    </xf>
    <xf numFmtId="191" fontId="1" fillId="2" borderId="0" xfId="0" applyNumberFormat="1" applyFont="1" applyFill="1"/>
    <xf numFmtId="187" fontId="0" fillId="2" borderId="0" xfId="0" applyNumberFormat="1" applyFill="1" applyAlignment="1">
      <alignment horizontal="right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187" fontId="7" fillId="2" borderId="0" xfId="0" applyNumberFormat="1" applyFont="1" applyFill="1" applyAlignment="1">
      <alignment horizontal="center"/>
    </xf>
    <xf numFmtId="191" fontId="7" fillId="2" borderId="0" xfId="0" applyNumberFormat="1" applyFont="1" applyFill="1"/>
    <xf numFmtId="187" fontId="7" fillId="2" borderId="0" xfId="0" applyNumberFormat="1" applyFont="1" applyFill="1"/>
    <xf numFmtId="187" fontId="7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191" fontId="7" fillId="2" borderId="0" xfId="0" applyNumberFormat="1" applyFont="1" applyFill="1" applyAlignment="1">
      <alignment horizontal="right"/>
    </xf>
    <xf numFmtId="0" fontId="8" fillId="2" borderId="1" xfId="0" applyFont="1" applyFill="1" applyBorder="1" applyAlignment="1">
      <alignment horizontal="centerContinuous"/>
    </xf>
    <xf numFmtId="0" fontId="8" fillId="2" borderId="2" xfId="0" applyFont="1" applyFill="1" applyBorder="1" applyAlignment="1">
      <alignment horizontal="centerContinuous"/>
    </xf>
    <xf numFmtId="0" fontId="8" fillId="2" borderId="40" xfId="0" applyFont="1" applyFill="1" applyBorder="1" applyAlignment="1">
      <alignment horizontal="centerContinuous"/>
    </xf>
    <xf numFmtId="187" fontId="8" fillId="2" borderId="40" xfId="0" applyNumberFormat="1" applyFont="1" applyFill="1" applyBorder="1" applyAlignment="1">
      <alignment horizontal="center"/>
    </xf>
    <xf numFmtId="191" fontId="8" fillId="2" borderId="40" xfId="0" applyNumberFormat="1" applyFont="1" applyFill="1" applyBorder="1" applyAlignment="1">
      <alignment horizontal="center"/>
    </xf>
    <xf numFmtId="187" fontId="8" fillId="2" borderId="35" xfId="0" applyNumberFormat="1" applyFont="1" applyFill="1" applyBorder="1" applyAlignment="1">
      <alignment horizontal="centerContinuous"/>
    </xf>
    <xf numFmtId="0" fontId="8" fillId="2" borderId="20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3" xfId="0" applyFont="1" applyFill="1" applyBorder="1"/>
    <xf numFmtId="0" fontId="8" fillId="2" borderId="5" xfId="0" applyFont="1" applyFill="1" applyBorder="1" applyAlignment="1">
      <alignment horizontal="centerContinuous"/>
    </xf>
    <xf numFmtId="0" fontId="8" fillId="2" borderId="6" xfId="0" applyFont="1" applyFill="1" applyBorder="1" applyAlignment="1">
      <alignment horizontal="centerContinuous"/>
    </xf>
    <xf numFmtId="0" fontId="8" fillId="2" borderId="4" xfId="0" applyFont="1" applyFill="1" applyBorder="1" applyAlignment="1">
      <alignment horizontal="center"/>
    </xf>
    <xf numFmtId="0" fontId="8" fillId="2" borderId="28" xfId="0" applyFont="1" applyFill="1" applyBorder="1"/>
    <xf numFmtId="0" fontId="8" fillId="2" borderId="0" xfId="0" applyFont="1" applyFill="1" applyAlignment="1">
      <alignment horizontal="centerContinuous"/>
    </xf>
    <xf numFmtId="0" fontId="8" fillId="2" borderId="4" xfId="0" applyFont="1" applyFill="1" applyBorder="1" applyAlignment="1">
      <alignment horizontal="centerContinuous"/>
    </xf>
    <xf numFmtId="0" fontId="8" fillId="2" borderId="41" xfId="0" applyFont="1" applyFill="1" applyBorder="1" applyAlignment="1">
      <alignment horizontal="center"/>
    </xf>
    <xf numFmtId="187" fontId="8" fillId="2" borderId="41" xfId="0" applyNumberFormat="1" applyFont="1" applyFill="1" applyBorder="1" applyAlignment="1">
      <alignment horizontal="center"/>
    </xf>
    <xf numFmtId="191" fontId="8" fillId="2" borderId="4" xfId="0" applyNumberFormat="1" applyFont="1" applyFill="1" applyBorder="1" applyAlignment="1">
      <alignment horizontal="center"/>
    </xf>
    <xf numFmtId="187" fontId="8" fillId="2" borderId="3" xfId="0" applyNumberFormat="1" applyFont="1" applyFill="1" applyBorder="1" applyAlignment="1">
      <alignment horizontal="centerContinuous"/>
    </xf>
    <xf numFmtId="0" fontId="8" fillId="2" borderId="21" xfId="0" quotePrefix="1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Continuous"/>
    </xf>
    <xf numFmtId="0" fontId="8" fillId="2" borderId="9" xfId="0" applyFont="1" applyFill="1" applyBorder="1" applyAlignment="1">
      <alignment horizontal="centerContinuous"/>
    </xf>
    <xf numFmtId="0" fontId="8" fillId="2" borderId="38" xfId="0" applyFont="1" applyFill="1" applyBorder="1" applyAlignment="1">
      <alignment horizontal="center"/>
    </xf>
    <xf numFmtId="187" fontId="8" fillId="2" borderId="38" xfId="0" applyNumberFormat="1" applyFont="1" applyFill="1" applyBorder="1" applyAlignment="1">
      <alignment horizontal="center"/>
    </xf>
    <xf numFmtId="191" fontId="8" fillId="2" borderId="38" xfId="0" applyNumberFormat="1" applyFont="1" applyFill="1" applyBorder="1" applyAlignment="1">
      <alignment horizontal="center"/>
    </xf>
    <xf numFmtId="187" fontId="8" fillId="2" borderId="22" xfId="0" applyNumberFormat="1" applyFont="1" applyFill="1" applyBorder="1" applyAlignment="1">
      <alignment horizontal="center"/>
    </xf>
    <xf numFmtId="188" fontId="8" fillId="2" borderId="7" xfId="0" applyNumberFormat="1" applyFont="1" applyFill="1" applyBorder="1" applyAlignment="1">
      <alignment horizontal="center"/>
    </xf>
    <xf numFmtId="187" fontId="8" fillId="2" borderId="7" xfId="0" applyNumberFormat="1" applyFont="1" applyFill="1" applyBorder="1" applyAlignment="1">
      <alignment horizontal="centerContinuous"/>
    </xf>
    <xf numFmtId="0" fontId="8" fillId="2" borderId="23" xfId="0" applyFont="1" applyFill="1" applyBorder="1" applyAlignment="1">
      <alignment horizontal="center"/>
    </xf>
    <xf numFmtId="179" fontId="2" fillId="2" borderId="34" xfId="0" applyNumberFormat="1" applyFont="1" applyFill="1" applyBorder="1" applyAlignment="1">
      <alignment horizontal="center"/>
    </xf>
    <xf numFmtId="179" fontId="8" fillId="2" borderId="0" xfId="0" applyNumberFormat="1" applyFont="1" applyFill="1" applyAlignment="1">
      <alignment horizontal="center"/>
    </xf>
    <xf numFmtId="187" fontId="8" fillId="2" borderId="36" xfId="0" applyNumberFormat="1" applyFont="1" applyFill="1" applyBorder="1" applyAlignment="1">
      <alignment horizontal="center"/>
    </xf>
    <xf numFmtId="180" fontId="13" fillId="2" borderId="4" xfId="0" applyNumberFormat="1" applyFont="1" applyFill="1" applyBorder="1"/>
    <xf numFmtId="0" fontId="13" fillId="2" borderId="3" xfId="0" applyFont="1" applyFill="1" applyBorder="1"/>
    <xf numFmtId="180" fontId="12" fillId="2" borderId="21" xfId="0" applyNumberFormat="1" applyFont="1" applyFill="1" applyBorder="1" applyAlignment="1">
      <alignment horizontal="center"/>
    </xf>
    <xf numFmtId="180" fontId="12" fillId="2" borderId="28" xfId="0" applyNumberFormat="1" applyFont="1" applyFill="1" applyBorder="1" applyAlignment="1">
      <alignment horizontal="center"/>
    </xf>
    <xf numFmtId="189" fontId="13" fillId="2" borderId="4" xfId="0" applyNumberFormat="1" applyFont="1" applyFill="1" applyBorder="1"/>
    <xf numFmtId="180" fontId="13" fillId="2" borderId="36" xfId="0" applyNumberFormat="1" applyFont="1" applyFill="1" applyBorder="1"/>
    <xf numFmtId="177" fontId="13" fillId="2" borderId="4" xfId="0" applyNumberFormat="1" applyFont="1" applyFill="1" applyBorder="1" applyAlignment="1">
      <alignment horizontal="center"/>
    </xf>
    <xf numFmtId="38" fontId="13" fillId="2" borderId="4" xfId="2" applyFont="1" applyFill="1" applyBorder="1" applyAlignment="1">
      <alignment horizontal="center"/>
    </xf>
    <xf numFmtId="176" fontId="2" fillId="2" borderId="4" xfId="0" applyNumberFormat="1" applyFont="1" applyFill="1" applyBorder="1"/>
    <xf numFmtId="176" fontId="2" fillId="2" borderId="0" xfId="0" applyNumberFormat="1" applyFont="1" applyFill="1" applyAlignment="1">
      <alignment horizontal="right"/>
    </xf>
    <xf numFmtId="176" fontId="2" fillId="2" borderId="41" xfId="0" applyNumberFormat="1" applyFont="1" applyFill="1" applyBorder="1" applyAlignment="1">
      <alignment horizontal="right"/>
    </xf>
    <xf numFmtId="187" fontId="2" fillId="2" borderId="41" xfId="0" applyNumberFormat="1" applyFont="1" applyFill="1" applyBorder="1" applyAlignment="1">
      <alignment horizontal="center"/>
    </xf>
    <xf numFmtId="191" fontId="2" fillId="2" borderId="41" xfId="0" applyNumberFormat="1" applyFont="1" applyFill="1" applyBorder="1" applyAlignment="1">
      <alignment horizontal="center"/>
    </xf>
    <xf numFmtId="187" fontId="2" fillId="2" borderId="21" xfId="0" applyNumberFormat="1" applyFont="1" applyFill="1" applyBorder="1" applyAlignment="1">
      <alignment horizontal="center"/>
    </xf>
    <xf numFmtId="188" fontId="2" fillId="2" borderId="3" xfId="0" applyNumberFormat="1" applyFont="1" applyFill="1" applyBorder="1" applyAlignment="1">
      <alignment horizontal="center"/>
    </xf>
    <xf numFmtId="187" fontId="2" fillId="2" borderId="3" xfId="0" applyNumberFormat="1" applyFont="1" applyFill="1" applyBorder="1" applyAlignment="1">
      <alignment horizontal="center"/>
    </xf>
    <xf numFmtId="2" fontId="12" fillId="2" borderId="21" xfId="0" applyNumberFormat="1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187" fontId="2" fillId="2" borderId="33" xfId="0" applyNumberFormat="1" applyFont="1" applyFill="1" applyBorder="1" applyAlignment="1">
      <alignment horizontal="center"/>
    </xf>
    <xf numFmtId="187" fontId="11" fillId="2" borderId="47" xfId="0" applyNumberFormat="1" applyFont="1" applyFill="1" applyBorder="1" applyAlignment="1">
      <alignment horizontal="center"/>
    </xf>
    <xf numFmtId="187" fontId="11" fillId="2" borderId="24" xfId="0" applyNumberFormat="1" applyFont="1" applyFill="1" applyBorder="1" applyAlignment="1">
      <alignment horizontal="center"/>
    </xf>
    <xf numFmtId="189" fontId="13" fillId="2" borderId="9" xfId="0" applyNumberFormat="1" applyFont="1" applyFill="1" applyBorder="1"/>
    <xf numFmtId="189" fontId="13" fillId="2" borderId="7" xfId="0" applyNumberFormat="1" applyFont="1" applyFill="1" applyBorder="1"/>
    <xf numFmtId="180" fontId="12" fillId="2" borderId="22" xfId="0" applyNumberFormat="1" applyFont="1" applyFill="1" applyBorder="1" applyAlignment="1">
      <alignment horizontal="center"/>
    </xf>
    <xf numFmtId="180" fontId="12" fillId="2" borderId="11" xfId="0" applyNumberFormat="1" applyFont="1" applyFill="1" applyBorder="1" applyAlignment="1">
      <alignment horizontal="center"/>
    </xf>
    <xf numFmtId="180" fontId="13" fillId="2" borderId="24" xfId="0" applyNumberFormat="1" applyFont="1" applyFill="1" applyBorder="1"/>
    <xf numFmtId="180" fontId="8" fillId="2" borderId="22" xfId="0" applyNumberFormat="1" applyFont="1" applyFill="1" applyBorder="1" applyAlignment="1">
      <alignment horizontal="center"/>
    </xf>
    <xf numFmtId="180" fontId="13" fillId="2" borderId="9" xfId="0" applyNumberFormat="1" applyFont="1" applyFill="1" applyBorder="1"/>
    <xf numFmtId="189" fontId="13" fillId="2" borderId="24" xfId="0" applyNumberFormat="1" applyFont="1" applyFill="1" applyBorder="1"/>
    <xf numFmtId="189" fontId="13" fillId="2" borderId="10" xfId="0" applyNumberFormat="1" applyFont="1" applyFill="1" applyBorder="1"/>
    <xf numFmtId="176" fontId="2" fillId="2" borderId="9" xfId="0" applyNumberFormat="1" applyFont="1" applyFill="1" applyBorder="1"/>
    <xf numFmtId="176" fontId="2" fillId="2" borderId="9" xfId="0" applyNumberFormat="1" applyFont="1" applyFill="1" applyBorder="1" applyAlignment="1">
      <alignment horizontal="right"/>
    </xf>
    <xf numFmtId="176" fontId="2" fillId="2" borderId="8" xfId="0" applyNumberFormat="1" applyFont="1" applyFill="1" applyBorder="1" applyAlignment="1">
      <alignment horizontal="right"/>
    </xf>
    <xf numFmtId="187" fontId="2" fillId="2" borderId="38" xfId="0" applyNumberFormat="1" applyFont="1" applyFill="1" applyBorder="1" applyAlignment="1">
      <alignment horizontal="center"/>
    </xf>
    <xf numFmtId="191" fontId="2" fillId="2" borderId="38" xfId="0" applyNumberFormat="1" applyFont="1" applyFill="1" applyBorder="1" applyAlignment="1">
      <alignment horizontal="center"/>
    </xf>
    <xf numFmtId="187" fontId="2" fillId="2" borderId="22" xfId="0" applyNumberFormat="1" applyFont="1" applyFill="1" applyBorder="1" applyAlignment="1">
      <alignment horizontal="center"/>
    </xf>
    <xf numFmtId="188" fontId="2" fillId="2" borderId="7" xfId="0" applyNumberFormat="1" applyFont="1" applyFill="1" applyBorder="1" applyAlignment="1">
      <alignment horizontal="center"/>
    </xf>
    <xf numFmtId="187" fontId="2" fillId="2" borderId="7" xfId="0" applyNumberFormat="1" applyFont="1" applyFill="1" applyBorder="1" applyAlignment="1">
      <alignment horizontal="center"/>
    </xf>
    <xf numFmtId="2" fontId="12" fillId="2" borderId="22" xfId="0" applyNumberFormat="1" applyFont="1" applyFill="1" applyBorder="1" applyAlignment="1">
      <alignment horizontal="center"/>
    </xf>
    <xf numFmtId="187" fontId="2" fillId="2" borderId="40" xfId="0" applyNumberFormat="1" applyFont="1" applyFill="1" applyBorder="1" applyAlignment="1">
      <alignment horizontal="center"/>
    </xf>
    <xf numFmtId="191" fontId="2" fillId="2" borderId="40" xfId="0" applyNumberFormat="1" applyFont="1" applyFill="1" applyBorder="1" applyAlignment="1">
      <alignment horizontal="center"/>
    </xf>
    <xf numFmtId="176" fontId="2" fillId="2" borderId="4" xfId="0" applyNumberFormat="1" applyFont="1" applyFill="1" applyBorder="1" applyAlignment="1">
      <alignment horizontal="right"/>
    </xf>
    <xf numFmtId="187" fontId="2" fillId="2" borderId="34" xfId="0" applyNumberFormat="1" applyFont="1" applyFill="1" applyBorder="1" applyAlignment="1">
      <alignment horizontal="center"/>
    </xf>
    <xf numFmtId="187" fontId="11" fillId="2" borderId="0" xfId="0" applyNumberFormat="1" applyFont="1" applyFill="1" applyAlignment="1">
      <alignment horizontal="center"/>
    </xf>
    <xf numFmtId="187" fontId="11" fillId="2" borderId="36" xfId="0" applyNumberFormat="1" applyFont="1" applyFill="1" applyBorder="1" applyAlignment="1">
      <alignment horizontal="center"/>
    </xf>
    <xf numFmtId="189" fontId="13" fillId="2" borderId="3" xfId="0" applyNumberFormat="1" applyFont="1" applyFill="1" applyBorder="1"/>
    <xf numFmtId="189" fontId="13" fillId="2" borderId="36" xfId="0" applyNumberFormat="1" applyFont="1" applyFill="1" applyBorder="1"/>
    <xf numFmtId="180" fontId="8" fillId="2" borderId="4" xfId="0" applyNumberFormat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38" fontId="13" fillId="2" borderId="6" xfId="2" applyFont="1" applyFill="1" applyBorder="1" applyAlignment="1">
      <alignment horizontal="center"/>
    </xf>
    <xf numFmtId="176" fontId="2" fillId="2" borderId="6" xfId="0" applyNumberFormat="1" applyFont="1" applyFill="1" applyBorder="1"/>
    <xf numFmtId="176" fontId="2" fillId="2" borderId="6" xfId="0" applyNumberFormat="1" applyFont="1" applyFill="1" applyBorder="1" applyAlignment="1">
      <alignment horizontal="right"/>
    </xf>
    <xf numFmtId="176" fontId="2" fillId="2" borderId="15" xfId="0" applyNumberFormat="1" applyFont="1" applyFill="1" applyBorder="1" applyAlignment="1">
      <alignment horizontal="right"/>
    </xf>
    <xf numFmtId="187" fontId="2" fillId="2" borderId="20" xfId="0" applyNumberFormat="1" applyFont="1" applyFill="1" applyBorder="1" applyAlignment="1">
      <alignment horizontal="center"/>
    </xf>
    <xf numFmtId="188" fontId="2" fillId="2" borderId="35" xfId="0" applyNumberFormat="1" applyFont="1" applyFill="1" applyBorder="1" applyAlignment="1">
      <alignment horizontal="center"/>
    </xf>
    <xf numFmtId="187" fontId="2" fillId="2" borderId="35" xfId="0" applyNumberFormat="1" applyFont="1" applyFill="1" applyBorder="1" applyAlignment="1">
      <alignment horizontal="center"/>
    </xf>
    <xf numFmtId="2" fontId="12" fillId="2" borderId="20" xfId="0" applyNumberFormat="1" applyFont="1" applyFill="1" applyBorder="1" applyAlignment="1">
      <alignment horizontal="center"/>
    </xf>
    <xf numFmtId="38" fontId="13" fillId="2" borderId="21" xfId="2" applyFont="1" applyFill="1" applyBorder="1" applyAlignment="1">
      <alignment horizontal="center"/>
    </xf>
    <xf numFmtId="176" fontId="2" fillId="2" borderId="0" xfId="0" applyNumberFormat="1" applyFont="1" applyFill="1"/>
    <xf numFmtId="176" fontId="2" fillId="2" borderId="12" xfId="0" applyNumberFormat="1" applyFont="1" applyFill="1" applyBorder="1" applyAlignment="1">
      <alignment horizontal="right"/>
    </xf>
    <xf numFmtId="176" fontId="2" fillId="2" borderId="23" xfId="0" applyNumberFormat="1" applyFont="1" applyFill="1" applyBorder="1" applyAlignment="1">
      <alignment horizontal="right"/>
    </xf>
    <xf numFmtId="180" fontId="13" fillId="2" borderId="6" xfId="0" applyNumberFormat="1" applyFont="1" applyFill="1" applyBorder="1"/>
    <xf numFmtId="178" fontId="0" fillId="2" borderId="0" xfId="0" applyNumberFormat="1" applyFill="1"/>
    <xf numFmtId="176" fontId="2" fillId="2" borderId="3" xfId="0" applyNumberFormat="1" applyFont="1" applyFill="1" applyBorder="1" applyAlignment="1">
      <alignment horizontal="right"/>
    </xf>
    <xf numFmtId="176" fontId="2" fillId="2" borderId="35" xfId="0" applyNumberFormat="1" applyFont="1" applyFill="1" applyBorder="1" applyAlignment="1">
      <alignment horizontal="right"/>
    </xf>
    <xf numFmtId="176" fontId="2" fillId="2" borderId="7" xfId="0" applyNumberFormat="1" applyFont="1" applyFill="1" applyBorder="1" applyAlignment="1">
      <alignment horizontal="right"/>
    </xf>
    <xf numFmtId="187" fontId="11" fillId="2" borderId="8" xfId="0" applyNumberFormat="1" applyFont="1" applyFill="1" applyBorder="1" applyAlignment="1">
      <alignment horizontal="center"/>
    </xf>
    <xf numFmtId="180" fontId="8" fillId="2" borderId="9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79" fontId="2" fillId="2" borderId="57" xfId="0" applyNumberFormat="1" applyFont="1" applyFill="1" applyBorder="1" applyAlignment="1">
      <alignment horizontal="center"/>
    </xf>
    <xf numFmtId="179" fontId="8" fillId="2" borderId="15" xfId="0" applyNumberFormat="1" applyFont="1" applyFill="1" applyBorder="1" applyAlignment="1">
      <alignment horizontal="center"/>
    </xf>
    <xf numFmtId="187" fontId="8" fillId="2" borderId="37" xfId="0" applyNumberFormat="1" applyFont="1" applyFill="1" applyBorder="1" applyAlignment="1">
      <alignment horizontal="center"/>
    </xf>
    <xf numFmtId="0" fontId="13" fillId="2" borderId="35" xfId="0" applyFont="1" applyFill="1" applyBorder="1"/>
    <xf numFmtId="180" fontId="12" fillId="2" borderId="20" xfId="0" applyNumberFormat="1" applyFont="1" applyFill="1" applyBorder="1" applyAlignment="1">
      <alignment horizontal="center"/>
    </xf>
    <xf numFmtId="180" fontId="12" fillId="2" borderId="5" xfId="0" applyNumberFormat="1" applyFont="1" applyFill="1" applyBorder="1" applyAlignment="1">
      <alignment horizontal="center"/>
    </xf>
    <xf numFmtId="189" fontId="13" fillId="2" borderId="6" xfId="0" applyNumberFormat="1" applyFont="1" applyFill="1" applyBorder="1"/>
    <xf numFmtId="180" fontId="13" fillId="2" borderId="37" xfId="0" applyNumberFormat="1" applyFont="1" applyFill="1" applyBorder="1"/>
    <xf numFmtId="177" fontId="13" fillId="2" borderId="6" xfId="0" applyNumberFormat="1" applyFont="1" applyFill="1" applyBorder="1" applyAlignment="1">
      <alignment horizontal="center"/>
    </xf>
    <xf numFmtId="0" fontId="7" fillId="2" borderId="13" xfId="0" applyFont="1" applyFill="1" applyBorder="1"/>
    <xf numFmtId="0" fontId="7" fillId="2" borderId="14" xfId="0" applyFont="1" applyFill="1" applyBorder="1"/>
    <xf numFmtId="184" fontId="2" fillId="2" borderId="13" xfId="0" applyNumberFormat="1" applyFont="1" applyFill="1" applyBorder="1" applyAlignment="1">
      <alignment vertical="center"/>
    </xf>
    <xf numFmtId="179" fontId="8" fillId="2" borderId="49" xfId="0" applyNumberFormat="1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Continuous"/>
    </xf>
    <xf numFmtId="0" fontId="10" fillId="2" borderId="17" xfId="0" applyFont="1" applyFill="1" applyBorder="1"/>
    <xf numFmtId="0" fontId="10" fillId="2" borderId="15" xfId="0" applyFont="1" applyFill="1" applyBorder="1"/>
    <xf numFmtId="0" fontId="12" fillId="2" borderId="1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180" fontId="8" fillId="2" borderId="15" xfId="0" applyNumberFormat="1" applyFont="1" applyFill="1" applyBorder="1"/>
    <xf numFmtId="0" fontId="8" fillId="2" borderId="2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Continuous"/>
    </xf>
    <xf numFmtId="0" fontId="8" fillId="2" borderId="14" xfId="0" applyFont="1" applyFill="1" applyBorder="1" applyAlignment="1">
      <alignment horizontal="centerContinuous"/>
    </xf>
    <xf numFmtId="177" fontId="8" fillId="2" borderId="29" xfId="0" applyNumberFormat="1" applyFont="1" applyFill="1" applyBorder="1" applyAlignment="1">
      <alignment horizontal="center"/>
    </xf>
    <xf numFmtId="38" fontId="8" fillId="2" borderId="15" xfId="2" applyFont="1" applyFill="1" applyBorder="1"/>
    <xf numFmtId="180" fontId="8" fillId="2" borderId="12" xfId="0" applyNumberFormat="1" applyFont="1" applyFill="1" applyBorder="1"/>
    <xf numFmtId="180" fontId="8" fillId="2" borderId="6" xfId="0" applyNumberFormat="1" applyFont="1" applyFill="1" applyBorder="1"/>
    <xf numFmtId="180" fontId="2" fillId="2" borderId="50" xfId="0" applyNumberFormat="1" applyFont="1" applyFill="1" applyBorder="1"/>
    <xf numFmtId="187" fontId="2" fillId="2" borderId="43" xfId="0" applyNumberFormat="1" applyFont="1" applyFill="1" applyBorder="1" applyAlignment="1">
      <alignment horizontal="center"/>
    </xf>
    <xf numFmtId="191" fontId="2" fillId="2" borderId="43" xfId="0" applyNumberFormat="1" applyFont="1" applyFill="1" applyBorder="1" applyAlignment="1">
      <alignment horizontal="center"/>
    </xf>
    <xf numFmtId="187" fontId="2" fillId="2" borderId="54" xfId="0" applyNumberFormat="1" applyFont="1" applyFill="1" applyBorder="1"/>
    <xf numFmtId="188" fontId="2" fillId="2" borderId="43" xfId="0" applyNumberFormat="1" applyFont="1" applyFill="1" applyBorder="1"/>
    <xf numFmtId="0" fontId="10" fillId="2" borderId="26" xfId="0" applyFont="1" applyFill="1" applyBorder="1"/>
    <xf numFmtId="0" fontId="9" fillId="2" borderId="18" xfId="0" applyFont="1" applyFill="1" applyBorder="1"/>
    <xf numFmtId="0" fontId="7" fillId="2" borderId="19" xfId="0" applyFont="1" applyFill="1" applyBorder="1"/>
    <xf numFmtId="187" fontId="2" fillId="2" borderId="18" xfId="0" applyNumberFormat="1" applyFont="1" applyFill="1" applyBorder="1" applyAlignment="1">
      <alignment horizontal="center" vertical="center"/>
    </xf>
    <xf numFmtId="187" fontId="11" fillId="2" borderId="18" xfId="0" applyNumberFormat="1" applyFont="1" applyFill="1" applyBorder="1" applyAlignment="1">
      <alignment horizontal="center" vertical="center"/>
    </xf>
    <xf numFmtId="184" fontId="11" fillId="2" borderId="32" xfId="0" applyNumberFormat="1" applyFont="1" applyFill="1" applyBorder="1" applyAlignment="1">
      <alignment horizontal="center" vertical="center"/>
    </xf>
    <xf numFmtId="189" fontId="12" fillId="2" borderId="45" xfId="0" applyNumberFormat="1" applyFont="1" applyFill="1" applyBorder="1"/>
    <xf numFmtId="189" fontId="12" fillId="2" borderId="27" xfId="0" applyNumberFormat="1" applyFont="1" applyFill="1" applyBorder="1"/>
    <xf numFmtId="177" fontId="10" fillId="2" borderId="8" xfId="0" applyNumberFormat="1" applyFont="1" applyFill="1" applyBorder="1"/>
    <xf numFmtId="177" fontId="8" fillId="2" borderId="8" xfId="0" applyNumberFormat="1" applyFont="1" applyFill="1" applyBorder="1"/>
    <xf numFmtId="180" fontId="9" fillId="2" borderId="30" xfId="0" applyNumberFormat="1" applyFont="1" applyFill="1" applyBorder="1" applyAlignment="1">
      <alignment horizontal="center"/>
    </xf>
    <xf numFmtId="189" fontId="12" fillId="2" borderId="31" xfId="0" applyNumberFormat="1" applyFont="1" applyFill="1" applyBorder="1"/>
    <xf numFmtId="38" fontId="8" fillId="2" borderId="8" xfId="2" applyFont="1" applyFill="1" applyBorder="1"/>
    <xf numFmtId="180" fontId="10" fillId="2" borderId="10" xfId="0" applyNumberFormat="1" applyFont="1" applyFill="1" applyBorder="1"/>
    <xf numFmtId="180" fontId="8" fillId="2" borderId="9" xfId="0" applyNumberFormat="1" applyFont="1" applyFill="1" applyBorder="1"/>
    <xf numFmtId="180" fontId="8" fillId="2" borderId="8" xfId="0" applyNumberFormat="1" applyFont="1" applyFill="1" applyBorder="1"/>
    <xf numFmtId="187" fontId="2" fillId="2" borderId="51" xfId="0" applyNumberFormat="1" applyFont="1" applyFill="1" applyBorder="1" applyAlignment="1">
      <alignment horizontal="center"/>
    </xf>
    <xf numFmtId="187" fontId="2" fillId="2" borderId="42" xfId="0" applyNumberFormat="1" applyFont="1" applyFill="1" applyBorder="1" applyAlignment="1">
      <alignment horizontal="center"/>
    </xf>
    <xf numFmtId="191" fontId="2" fillId="2" borderId="42" xfId="0" applyNumberFormat="1" applyFont="1" applyFill="1" applyBorder="1" applyAlignment="1">
      <alignment horizontal="center"/>
    </xf>
    <xf numFmtId="187" fontId="2" fillId="2" borderId="53" xfId="0" applyNumberFormat="1" applyFont="1" applyFill="1" applyBorder="1" applyAlignment="1">
      <alignment horizontal="center"/>
    </xf>
    <xf numFmtId="188" fontId="2" fillId="2" borderId="42" xfId="0" applyNumberFormat="1" applyFont="1" applyFill="1" applyBorder="1" applyAlignment="1">
      <alignment horizontal="center"/>
    </xf>
    <xf numFmtId="178" fontId="2" fillId="2" borderId="39" xfId="0" applyNumberFormat="1" applyFont="1" applyFill="1" applyBorder="1" applyAlignment="1">
      <alignment horizontal="center"/>
    </xf>
    <xf numFmtId="179" fontId="2" fillId="2" borderId="17" xfId="0" applyNumberFormat="1" applyFont="1" applyFill="1" applyBorder="1"/>
    <xf numFmtId="179" fontId="2" fillId="2" borderId="0" xfId="0" applyNumberFormat="1" applyFont="1" applyFill="1"/>
    <xf numFmtId="179" fontId="8" fillId="2" borderId="28" xfId="0" applyNumberFormat="1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52" xfId="0" applyFont="1" applyFill="1" applyBorder="1"/>
    <xf numFmtId="0" fontId="11" fillId="2" borderId="13" xfId="0" applyFont="1" applyFill="1" applyBorder="1" applyAlignment="1">
      <alignment horizontal="center"/>
    </xf>
    <xf numFmtId="180" fontId="8" fillId="2" borderId="25" xfId="0" applyNumberFormat="1" applyFont="1" applyFill="1" applyBorder="1" applyAlignment="1">
      <alignment horizontal="center"/>
    </xf>
    <xf numFmtId="38" fontId="8" fillId="2" borderId="6" xfId="2" applyFont="1" applyFill="1" applyBorder="1"/>
    <xf numFmtId="38" fontId="8" fillId="2" borderId="4" xfId="2" applyFont="1" applyFill="1" applyBorder="1"/>
    <xf numFmtId="180" fontId="8" fillId="2" borderId="14" xfId="0" applyNumberFormat="1" applyFont="1" applyFill="1" applyBorder="1"/>
    <xf numFmtId="187" fontId="7" fillId="2" borderId="52" xfId="0" applyNumberFormat="1" applyFont="1" applyFill="1" applyBorder="1" applyAlignment="1">
      <alignment horizontal="center"/>
    </xf>
    <xf numFmtId="191" fontId="7" fillId="2" borderId="52" xfId="0" applyNumberFormat="1" applyFont="1" applyFill="1" applyBorder="1"/>
    <xf numFmtId="187" fontId="7" fillId="2" borderId="52" xfId="0" applyNumberFormat="1" applyFont="1" applyFill="1" applyBorder="1"/>
    <xf numFmtId="0" fontId="7" fillId="2" borderId="52" xfId="0" applyFont="1" applyFill="1" applyBorder="1"/>
    <xf numFmtId="187" fontId="2" fillId="2" borderId="27" xfId="0" applyNumberFormat="1" applyFont="1" applyFill="1" applyBorder="1" applyAlignment="1">
      <alignment horizontal="center" vertical="center"/>
    </xf>
    <xf numFmtId="184" fontId="2" fillId="2" borderId="48" xfId="0" applyNumberFormat="1" applyFont="1" applyFill="1" applyBorder="1" applyAlignment="1">
      <alignment horizontal="center" vertical="center"/>
    </xf>
    <xf numFmtId="179" fontId="8" fillId="2" borderId="11" xfId="0" applyNumberFormat="1" applyFont="1" applyFill="1" applyBorder="1" applyAlignment="1">
      <alignment horizontal="center"/>
    </xf>
    <xf numFmtId="38" fontId="11" fillId="2" borderId="27" xfId="0" applyNumberFormat="1" applyFont="1" applyFill="1" applyBorder="1" applyAlignment="1">
      <alignment horizontal="center"/>
    </xf>
    <xf numFmtId="177" fontId="10" fillId="2" borderId="9" xfId="0" applyNumberFormat="1" applyFont="1" applyFill="1" applyBorder="1"/>
    <xf numFmtId="177" fontId="10" fillId="2" borderId="10" xfId="0" applyNumberFormat="1" applyFont="1" applyFill="1" applyBorder="1"/>
    <xf numFmtId="180" fontId="12" fillId="2" borderId="32" xfId="0" applyNumberFormat="1" applyFont="1" applyFill="1" applyBorder="1"/>
    <xf numFmtId="38" fontId="8" fillId="2" borderId="9" xfId="2" applyFont="1" applyFill="1" applyBorder="1"/>
    <xf numFmtId="177" fontId="8" fillId="2" borderId="9" xfId="0" applyNumberFormat="1" applyFont="1" applyFill="1" applyBorder="1"/>
    <xf numFmtId="180" fontId="8" fillId="2" borderId="10" xfId="0" applyNumberFormat="1" applyFont="1" applyFill="1" applyBorder="1"/>
    <xf numFmtId="187" fontId="7" fillId="2" borderId="10" xfId="0" applyNumberFormat="1" applyFont="1" applyFill="1" applyBorder="1" applyAlignment="1">
      <alignment horizontal="center"/>
    </xf>
    <xf numFmtId="191" fontId="7" fillId="2" borderId="10" xfId="0" applyNumberFormat="1" applyFont="1" applyFill="1" applyBorder="1" applyAlignment="1">
      <alignment horizontal="center"/>
    </xf>
    <xf numFmtId="178" fontId="7" fillId="2" borderId="10" xfId="0" applyNumberFormat="1" applyFont="1" applyFill="1" applyBorder="1"/>
    <xf numFmtId="49" fontId="10" fillId="2" borderId="15" xfId="0" applyNumberFormat="1" applyFont="1" applyFill="1" applyBorder="1" applyAlignment="1">
      <alignment horizontal="distributed" vertical="center"/>
    </xf>
    <xf numFmtId="181" fontId="7" fillId="2" borderId="0" xfId="1" applyNumberFormat="1" applyFont="1" applyFill="1"/>
    <xf numFmtId="0" fontId="7" fillId="2" borderId="0" xfId="0" quotePrefix="1" applyFont="1" applyFill="1" applyAlignment="1">
      <alignment horizontal="left"/>
    </xf>
    <xf numFmtId="49" fontId="10" fillId="2" borderId="0" xfId="0" applyNumberFormat="1" applyFont="1" applyFill="1" applyAlignment="1">
      <alignment horizontal="distributed" vertical="center"/>
    </xf>
    <xf numFmtId="182" fontId="7" fillId="2" borderId="0" xfId="1" applyNumberFormat="1" applyFont="1" applyFill="1" applyBorder="1"/>
    <xf numFmtId="0" fontId="7" fillId="2" borderId="0" xfId="0" applyFont="1" applyFill="1" applyAlignment="1">
      <alignment horizontal="left"/>
    </xf>
    <xf numFmtId="0" fontId="15" fillId="2" borderId="0" xfId="0" applyFont="1" applyFill="1"/>
    <xf numFmtId="185" fontId="7" fillId="2" borderId="0" xfId="0" applyNumberFormat="1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applyFont="1" applyFill="1"/>
    <xf numFmtId="187" fontId="7" fillId="2" borderId="15" xfId="0" applyNumberFormat="1" applyFont="1" applyFill="1" applyBorder="1" applyAlignment="1">
      <alignment horizontal="center"/>
    </xf>
    <xf numFmtId="181" fontId="7" fillId="2" borderId="0" xfId="1" applyNumberFormat="1" applyFont="1" applyFill="1" applyBorder="1"/>
    <xf numFmtId="187" fontId="14" fillId="2" borderId="0" xfId="0" applyNumberFormat="1" applyFont="1" applyFill="1"/>
    <xf numFmtId="0" fontId="15" fillId="2" borderId="0" xfId="0" applyFont="1" applyFill="1" applyAlignment="1">
      <alignment horizontal="right" vertical="center"/>
    </xf>
    <xf numFmtId="38" fontId="14" fillId="2" borderId="0" xfId="2" applyFont="1" applyFill="1"/>
    <xf numFmtId="0" fontId="14" fillId="2" borderId="0" xfId="0" applyFont="1" applyFill="1" applyAlignment="1">
      <alignment horizontal="right"/>
    </xf>
    <xf numFmtId="183" fontId="7" fillId="2" borderId="0" xfId="0" applyNumberFormat="1" applyFont="1" applyFill="1" applyAlignment="1">
      <alignment horizontal="center"/>
    </xf>
    <xf numFmtId="179" fontId="7" fillId="2" borderId="0" xfId="0" applyNumberFormat="1" applyFont="1" applyFill="1"/>
    <xf numFmtId="38" fontId="7" fillId="2" borderId="0" xfId="2" applyFont="1" applyFill="1" applyAlignment="1"/>
    <xf numFmtId="0" fontId="7" fillId="2" borderId="0" xfId="0" applyFont="1" applyFill="1" applyAlignment="1">
      <alignment horizontal="right" vertical="center"/>
    </xf>
    <xf numFmtId="186" fontId="7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87" fontId="9" fillId="2" borderId="0" xfId="0" applyNumberFormat="1" applyFont="1" applyFill="1"/>
    <xf numFmtId="0" fontId="10" fillId="2" borderId="0" xfId="0" quotePrefix="1" applyFont="1" applyFill="1" applyAlignment="1">
      <alignment horizontal="center"/>
    </xf>
    <xf numFmtId="179" fontId="7" fillId="2" borderId="0" xfId="0" quotePrefix="1" applyNumberFormat="1" applyFont="1" applyFill="1" applyAlignment="1">
      <alignment horizontal="left"/>
    </xf>
    <xf numFmtId="184" fontId="8" fillId="2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179" fontId="0" fillId="2" borderId="0" xfId="0" applyNumberFormat="1" applyFill="1"/>
    <xf numFmtId="0" fontId="8" fillId="2" borderId="58" xfId="0" applyFont="1" applyFill="1" applyBorder="1" applyAlignment="1">
      <alignment horizontal="centerContinuous"/>
    </xf>
    <xf numFmtId="0" fontId="17" fillId="2" borderId="0" xfId="0" applyFont="1" applyFill="1"/>
    <xf numFmtId="38" fontId="15" fillId="2" borderId="0" xfId="2" applyFont="1" applyFill="1" applyAlignment="1"/>
    <xf numFmtId="38" fontId="12" fillId="2" borderId="27" xfId="0" applyNumberFormat="1" applyFont="1" applyFill="1" applyBorder="1" applyAlignment="1">
      <alignment horizontal="center"/>
    </xf>
    <xf numFmtId="49" fontId="22" fillId="2" borderId="15" xfId="0" applyNumberFormat="1" applyFont="1" applyFill="1" applyBorder="1" applyAlignment="1">
      <alignment horizontal="distributed" vertical="center"/>
    </xf>
    <xf numFmtId="181" fontId="14" fillId="2" borderId="0" xfId="1" applyNumberFormat="1" applyFont="1" applyFill="1"/>
    <xf numFmtId="0" fontId="14" fillId="2" borderId="0" xfId="0" quotePrefix="1" applyFont="1" applyFill="1" applyAlignment="1">
      <alignment horizontal="left"/>
    </xf>
    <xf numFmtId="0" fontId="20" fillId="2" borderId="0" xfId="0" applyFont="1" applyFill="1"/>
    <xf numFmtId="49" fontId="22" fillId="2" borderId="0" xfId="0" applyNumberFormat="1" applyFont="1" applyFill="1" applyAlignment="1">
      <alignment horizontal="distributed" vertical="center"/>
    </xf>
    <xf numFmtId="182" fontId="14" fillId="2" borderId="0" xfId="1" applyNumberFormat="1" applyFont="1" applyFill="1" applyBorder="1"/>
    <xf numFmtId="185" fontId="20" fillId="2" borderId="0" xfId="0" applyNumberFormat="1" applyFont="1" applyFill="1" applyAlignment="1">
      <alignment horizontal="left"/>
    </xf>
    <xf numFmtId="181" fontId="14" fillId="2" borderId="0" xfId="1" applyNumberFormat="1" applyFont="1" applyFill="1" applyBorder="1"/>
    <xf numFmtId="0" fontId="20" fillId="2" borderId="0" xfId="0" applyFont="1" applyFill="1" applyAlignment="1">
      <alignment horizontal="left"/>
    </xf>
    <xf numFmtId="0" fontId="23" fillId="2" borderId="0" xfId="0" applyFont="1" applyFill="1"/>
    <xf numFmtId="0" fontId="21" fillId="2" borderId="0" xfId="0" applyFont="1" applyFill="1"/>
    <xf numFmtId="183" fontId="14" fillId="2" borderId="0" xfId="0" applyNumberFormat="1" applyFont="1" applyFill="1" applyAlignment="1">
      <alignment horizontal="center"/>
    </xf>
    <xf numFmtId="179" fontId="14" fillId="2" borderId="0" xfId="0" applyNumberFormat="1" applyFont="1" applyFill="1"/>
    <xf numFmtId="49" fontId="19" fillId="2" borderId="15" xfId="0" applyNumberFormat="1" applyFont="1" applyFill="1" applyBorder="1" applyAlignment="1">
      <alignment horizontal="distributed" vertical="center"/>
    </xf>
    <xf numFmtId="181" fontId="20" fillId="2" borderId="0" xfId="1" applyNumberFormat="1" applyFont="1" applyFill="1"/>
    <xf numFmtId="0" fontId="20" fillId="2" borderId="0" xfId="0" quotePrefix="1" applyFont="1" applyFill="1" applyAlignment="1">
      <alignment horizontal="left"/>
    </xf>
    <xf numFmtId="49" fontId="19" fillId="2" borderId="0" xfId="0" applyNumberFormat="1" applyFont="1" applyFill="1" applyAlignment="1">
      <alignment horizontal="distributed" vertical="center"/>
    </xf>
    <xf numFmtId="182" fontId="20" fillId="2" borderId="0" xfId="1" applyNumberFormat="1" applyFont="1" applyFill="1" applyBorder="1"/>
    <xf numFmtId="181" fontId="20" fillId="2" borderId="0" xfId="1" applyNumberFormat="1" applyFont="1" applyFill="1" applyBorder="1"/>
    <xf numFmtId="183" fontId="20" fillId="2" borderId="0" xfId="0" applyNumberFormat="1" applyFont="1" applyFill="1" applyAlignment="1">
      <alignment horizontal="center"/>
    </xf>
    <xf numFmtId="179" fontId="20" fillId="2" borderId="0" xfId="0" applyNumberFormat="1" applyFont="1" applyFill="1"/>
    <xf numFmtId="38" fontId="12" fillId="0" borderId="27" xfId="0" applyNumberFormat="1" applyFont="1" applyBorder="1" applyAlignment="1">
      <alignment horizontal="center"/>
    </xf>
    <xf numFmtId="49" fontId="22" fillId="0" borderId="15" xfId="0" applyNumberFormat="1" applyFont="1" applyBorder="1" applyAlignment="1">
      <alignment horizontal="distributed" vertical="center"/>
    </xf>
    <xf numFmtId="181" fontId="14" fillId="0" borderId="0" xfId="1" applyNumberFormat="1" applyFont="1" applyFill="1"/>
    <xf numFmtId="0" fontId="14" fillId="0" borderId="0" xfId="0" quotePrefix="1" applyFont="1" applyAlignment="1">
      <alignment horizontal="left"/>
    </xf>
    <xf numFmtId="0" fontId="20" fillId="0" borderId="0" xfId="0" applyFont="1"/>
    <xf numFmtId="49" fontId="22" fillId="0" borderId="0" xfId="0" applyNumberFormat="1" applyFont="1" applyAlignment="1">
      <alignment horizontal="distributed" vertical="center"/>
    </xf>
    <xf numFmtId="182" fontId="14" fillId="0" borderId="0" xfId="1" applyNumberFormat="1" applyFont="1" applyFill="1" applyBorder="1"/>
    <xf numFmtId="185" fontId="20" fillId="0" borderId="0" xfId="0" applyNumberFormat="1" applyFont="1" applyAlignment="1">
      <alignment horizontal="left"/>
    </xf>
    <xf numFmtId="181" fontId="14" fillId="0" borderId="0" xfId="1" applyNumberFormat="1" applyFont="1" applyFill="1" applyBorder="1"/>
    <xf numFmtId="0" fontId="20" fillId="0" borderId="0" xfId="0" applyFont="1" applyAlignment="1">
      <alignment horizontal="left"/>
    </xf>
    <xf numFmtId="0" fontId="23" fillId="0" borderId="0" xfId="0" applyFont="1"/>
    <xf numFmtId="0" fontId="21" fillId="0" borderId="0" xfId="0" applyFont="1"/>
    <xf numFmtId="183" fontId="14" fillId="0" borderId="0" xfId="0" applyNumberFormat="1" applyFont="1" applyAlignment="1">
      <alignment horizontal="center"/>
    </xf>
    <xf numFmtId="179" fontId="14" fillId="0" borderId="0" xfId="0" applyNumberFormat="1" applyFont="1"/>
    <xf numFmtId="38" fontId="15" fillId="0" borderId="0" xfId="2" applyFont="1" applyAlignment="1"/>
    <xf numFmtId="0" fontId="8" fillId="0" borderId="4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87" fontId="8" fillId="0" borderId="56" xfId="0" applyNumberFormat="1" applyFont="1" applyBorder="1" applyAlignment="1">
      <alignment horizontal="center"/>
    </xf>
    <xf numFmtId="187" fontId="8" fillId="0" borderId="35" xfId="0" applyNumberFormat="1" applyFont="1" applyBorder="1" applyAlignment="1">
      <alignment horizontal="center"/>
    </xf>
    <xf numFmtId="187" fontId="8" fillId="0" borderId="55" xfId="0" applyNumberFormat="1" applyFont="1" applyBorder="1" applyAlignment="1">
      <alignment horizontal="center"/>
    </xf>
    <xf numFmtId="187" fontId="8" fillId="0" borderId="7" xfId="0" applyNumberFormat="1" applyFont="1" applyBorder="1" applyAlignment="1">
      <alignment horizontal="center"/>
    </xf>
    <xf numFmtId="185" fontId="12" fillId="0" borderId="18" xfId="0" applyNumberFormat="1" applyFont="1" applyBorder="1" applyAlignment="1">
      <alignment horizontal="center"/>
    </xf>
    <xf numFmtId="185" fontId="12" fillId="0" borderId="45" xfId="0" applyNumberFormat="1" applyFont="1" applyBorder="1" applyAlignment="1">
      <alignment horizontal="center"/>
    </xf>
    <xf numFmtId="190" fontId="12" fillId="0" borderId="44" xfId="0" applyNumberFormat="1" applyFont="1" applyBorder="1" applyAlignment="1">
      <alignment horizontal="center"/>
    </xf>
    <xf numFmtId="190" fontId="12" fillId="0" borderId="19" xfId="0" applyNumberFormat="1" applyFont="1" applyBorder="1" applyAlignment="1">
      <alignment horizontal="center"/>
    </xf>
    <xf numFmtId="185" fontId="12" fillId="0" borderId="44" xfId="0" applyNumberFormat="1" applyFont="1" applyBorder="1" applyAlignment="1">
      <alignment horizontal="center"/>
    </xf>
    <xf numFmtId="185" fontId="12" fillId="0" borderId="19" xfId="0" applyNumberFormat="1" applyFont="1" applyBorder="1" applyAlignment="1">
      <alignment horizontal="center"/>
    </xf>
    <xf numFmtId="185" fontId="11" fillId="0" borderId="44" xfId="0" applyNumberFormat="1" applyFont="1" applyBorder="1" applyAlignment="1">
      <alignment horizontal="center"/>
    </xf>
    <xf numFmtId="185" fontId="11" fillId="0" borderId="19" xfId="0" applyNumberFormat="1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185" fontId="12" fillId="2" borderId="18" xfId="0" applyNumberFormat="1" applyFont="1" applyFill="1" applyBorder="1" applyAlignment="1">
      <alignment horizontal="center"/>
    </xf>
    <xf numFmtId="185" fontId="12" fillId="2" borderId="45" xfId="0" applyNumberFormat="1" applyFont="1" applyFill="1" applyBorder="1" applyAlignment="1">
      <alignment horizontal="center"/>
    </xf>
    <xf numFmtId="185" fontId="12" fillId="2" borderId="44" xfId="0" applyNumberFormat="1" applyFont="1" applyFill="1" applyBorder="1" applyAlignment="1">
      <alignment horizontal="center"/>
    </xf>
    <xf numFmtId="185" fontId="12" fillId="2" borderId="19" xfId="0" applyNumberFormat="1" applyFont="1" applyFill="1" applyBorder="1" applyAlignment="1">
      <alignment horizontal="center"/>
    </xf>
    <xf numFmtId="185" fontId="11" fillId="2" borderId="44" xfId="0" applyNumberFormat="1" applyFont="1" applyFill="1" applyBorder="1" applyAlignment="1">
      <alignment horizontal="center"/>
    </xf>
    <xf numFmtId="185" fontId="11" fillId="2" borderId="19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right" vertical="center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28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87" fontId="8" fillId="2" borderId="56" xfId="0" applyNumberFormat="1" applyFont="1" applyFill="1" applyBorder="1" applyAlignment="1">
      <alignment horizontal="center"/>
    </xf>
    <xf numFmtId="187" fontId="8" fillId="2" borderId="35" xfId="0" applyNumberFormat="1" applyFont="1" applyFill="1" applyBorder="1" applyAlignment="1">
      <alignment horizontal="center"/>
    </xf>
    <xf numFmtId="187" fontId="8" fillId="2" borderId="55" xfId="0" applyNumberFormat="1" applyFont="1" applyFill="1" applyBorder="1" applyAlignment="1">
      <alignment horizontal="center"/>
    </xf>
    <xf numFmtId="187" fontId="8" fillId="2" borderId="7" xfId="0" applyNumberFormat="1" applyFont="1" applyFill="1" applyBorder="1" applyAlignment="1">
      <alignment horizontal="center"/>
    </xf>
    <xf numFmtId="190" fontId="12" fillId="2" borderId="44" xfId="0" applyNumberFormat="1" applyFont="1" applyFill="1" applyBorder="1" applyAlignment="1">
      <alignment horizontal="center"/>
    </xf>
    <xf numFmtId="190" fontId="12" fillId="2" borderId="19" xfId="0" applyNumberFormat="1" applyFont="1" applyFill="1" applyBorder="1" applyAlignment="1">
      <alignment horizontal="center"/>
    </xf>
    <xf numFmtId="185" fontId="18" fillId="2" borderId="44" xfId="0" applyNumberFormat="1" applyFont="1" applyFill="1" applyBorder="1" applyAlignment="1">
      <alignment horizontal="center"/>
    </xf>
    <xf numFmtId="185" fontId="18" fillId="2" borderId="19" xfId="0" applyNumberFormat="1" applyFont="1" applyFill="1" applyBorder="1" applyAlignment="1">
      <alignment horizontal="center"/>
    </xf>
    <xf numFmtId="0" fontId="20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185" fontId="18" fillId="0" borderId="44" xfId="0" applyNumberFormat="1" applyFont="1" applyBorder="1" applyAlignment="1">
      <alignment horizontal="center"/>
    </xf>
    <xf numFmtId="185" fontId="18" fillId="0" borderId="19" xfId="0" applyNumberFormat="1" applyFont="1" applyBorder="1" applyAlignment="1">
      <alignment horizontal="center"/>
    </xf>
    <xf numFmtId="0" fontId="14" fillId="0" borderId="0" xfId="0" applyFont="1" applyAlignment="1">
      <alignment horizontal="right" vertical="center"/>
    </xf>
  </cellXfs>
  <cellStyles count="10">
    <cellStyle name="パーセント" xfId="1" builtinId="5"/>
    <cellStyle name="桁区切り" xfId="2" builtinId="6"/>
    <cellStyle name="桁区切り 2" xfId="4" xr:uid="{00000000-0005-0000-0000-000002000000}"/>
    <cellStyle name="標準" xfId="0" builtinId="0"/>
    <cellStyle name="標準 2" xfId="3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  <cellStyle name="標準 7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33"/>
      <color rgb="FFFF00FF"/>
      <color rgb="FFFF33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13354050" y="21488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13344525" y="214884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65</xdr:row>
      <xdr:rowOff>9525</xdr:rowOff>
    </xdr:from>
    <xdr:to>
      <xdr:col>29</xdr:col>
      <xdr:colOff>0</xdr:colOff>
      <xdr:row>65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39147750" y="21202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67</xdr:row>
      <xdr:rowOff>268060</xdr:rowOff>
    </xdr:from>
    <xdr:to>
      <xdr:col>3</xdr:col>
      <xdr:colOff>572861</xdr:colOff>
      <xdr:row>67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2220686" y="220041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V="1">
          <a:off x="13344525" y="214884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68</xdr:row>
      <xdr:rowOff>0</xdr:rowOff>
    </xdr:from>
    <xdr:to>
      <xdr:col>18</xdr:col>
      <xdr:colOff>476250</xdr:colOff>
      <xdr:row>68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25384125" y="22012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68</xdr:row>
      <xdr:rowOff>0</xdr:rowOff>
    </xdr:from>
    <xdr:to>
      <xdr:col>19</xdr:col>
      <xdr:colOff>590550</xdr:colOff>
      <xdr:row>68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26889075" y="22012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68</xdr:row>
      <xdr:rowOff>0</xdr:rowOff>
    </xdr:from>
    <xdr:to>
      <xdr:col>23</xdr:col>
      <xdr:colOff>409575</xdr:colOff>
      <xdr:row>68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2042100" y="220122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68</xdr:row>
      <xdr:rowOff>0</xdr:rowOff>
    </xdr:from>
    <xdr:to>
      <xdr:col>24</xdr:col>
      <xdr:colOff>523875</xdr:colOff>
      <xdr:row>68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3204150" y="22012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68</xdr:row>
      <xdr:rowOff>9525</xdr:rowOff>
    </xdr:from>
    <xdr:to>
      <xdr:col>25</xdr:col>
      <xdr:colOff>476250</xdr:colOff>
      <xdr:row>68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 flipV="1">
          <a:off x="34566225" y="220218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68</xdr:row>
      <xdr:rowOff>9525</xdr:rowOff>
    </xdr:from>
    <xdr:to>
      <xdr:col>27</xdr:col>
      <xdr:colOff>381000</xdr:colOff>
      <xdr:row>68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V="1">
          <a:off x="36842700" y="220218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68</xdr:row>
      <xdr:rowOff>9525</xdr:rowOff>
    </xdr:from>
    <xdr:to>
      <xdr:col>28</xdr:col>
      <xdr:colOff>428625</xdr:colOff>
      <xdr:row>68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880925" y="220218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65</xdr:row>
      <xdr:rowOff>9525</xdr:rowOff>
    </xdr:from>
    <xdr:to>
      <xdr:col>29</xdr:col>
      <xdr:colOff>0</xdr:colOff>
      <xdr:row>65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 flipV="1">
          <a:off x="39147750" y="21202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67</xdr:row>
      <xdr:rowOff>9525</xdr:rowOff>
    </xdr:from>
    <xdr:to>
      <xdr:col>29</xdr:col>
      <xdr:colOff>0</xdr:colOff>
      <xdr:row>67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 flipV="1">
          <a:off x="39147750" y="21745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67</xdr:row>
      <xdr:rowOff>254453</xdr:rowOff>
    </xdr:from>
    <xdr:to>
      <xdr:col>6</xdr:col>
      <xdr:colOff>581025</xdr:colOff>
      <xdr:row>67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5229225" y="219905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68</xdr:row>
      <xdr:rowOff>0</xdr:rowOff>
    </xdr:from>
    <xdr:to>
      <xdr:col>7</xdr:col>
      <xdr:colOff>561975</xdr:colOff>
      <xdr:row>68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6600825" y="220122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65</xdr:row>
      <xdr:rowOff>0</xdr:rowOff>
    </xdr:from>
    <xdr:to>
      <xdr:col>23</xdr:col>
      <xdr:colOff>409575</xdr:colOff>
      <xdr:row>65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2070675" y="211931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66</xdr:row>
      <xdr:rowOff>0</xdr:rowOff>
    </xdr:from>
    <xdr:to>
      <xdr:col>18</xdr:col>
      <xdr:colOff>476250</xdr:colOff>
      <xdr:row>66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25384125" y="214788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66</xdr:row>
      <xdr:rowOff>0</xdr:rowOff>
    </xdr:from>
    <xdr:to>
      <xdr:col>20</xdr:col>
      <xdr:colOff>619125</xdr:colOff>
      <xdr:row>66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28327350" y="214788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66</xdr:row>
      <xdr:rowOff>0</xdr:rowOff>
    </xdr:from>
    <xdr:to>
      <xdr:col>21</xdr:col>
      <xdr:colOff>657225</xdr:colOff>
      <xdr:row>66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29756100" y="214788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66</xdr:row>
      <xdr:rowOff>9525</xdr:rowOff>
    </xdr:from>
    <xdr:to>
      <xdr:col>11</xdr:col>
      <xdr:colOff>0</xdr:colOff>
      <xdr:row>66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13201650" y="2148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68</xdr:row>
      <xdr:rowOff>9525</xdr:rowOff>
    </xdr:from>
    <xdr:to>
      <xdr:col>8</xdr:col>
      <xdr:colOff>542925</xdr:colOff>
      <xdr:row>68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 flipV="1">
          <a:off x="8039100" y="22021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68</xdr:row>
      <xdr:rowOff>9525</xdr:rowOff>
    </xdr:from>
    <xdr:to>
      <xdr:col>8</xdr:col>
      <xdr:colOff>609600</xdr:colOff>
      <xdr:row>68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 flipV="1">
          <a:off x="8029575" y="220218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68</xdr:row>
      <xdr:rowOff>0</xdr:rowOff>
    </xdr:from>
    <xdr:to>
      <xdr:col>20</xdr:col>
      <xdr:colOff>619125</xdr:colOff>
      <xdr:row>68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28327350" y="22012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68</xdr:row>
      <xdr:rowOff>0</xdr:rowOff>
    </xdr:from>
    <xdr:to>
      <xdr:col>21</xdr:col>
      <xdr:colOff>657225</xdr:colOff>
      <xdr:row>68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29756100" y="22012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66</xdr:row>
      <xdr:rowOff>9525</xdr:rowOff>
    </xdr:from>
    <xdr:to>
      <xdr:col>8</xdr:col>
      <xdr:colOff>542925</xdr:colOff>
      <xdr:row>66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8039100" y="21488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66</xdr:row>
      <xdr:rowOff>9525</xdr:rowOff>
    </xdr:from>
    <xdr:to>
      <xdr:col>8</xdr:col>
      <xdr:colOff>609600</xdr:colOff>
      <xdr:row>66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 flipV="1">
          <a:off x="8029575" y="214884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V="1">
          <a:off x="13354050" y="22021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 flipV="1">
          <a:off x="13344525" y="22021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V="1">
          <a:off x="13344525" y="22021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67</xdr:row>
      <xdr:rowOff>268061</xdr:rowOff>
    </xdr:from>
    <xdr:to>
      <xdr:col>4</xdr:col>
      <xdr:colOff>572860</xdr:colOff>
      <xdr:row>67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096985" y="220041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69</xdr:row>
      <xdr:rowOff>76200</xdr:rowOff>
    </xdr:from>
    <xdr:to>
      <xdr:col>6</xdr:col>
      <xdr:colOff>152400</xdr:colOff>
      <xdr:row>71</xdr:row>
      <xdr:rowOff>161925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/>
        </xdr:cNvSpPr>
      </xdr:nvSpPr>
      <xdr:spPr bwMode="auto">
        <a:xfrm>
          <a:off x="5172075" y="223551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66</xdr:row>
      <xdr:rowOff>0</xdr:rowOff>
    </xdr:from>
    <xdr:to>
      <xdr:col>19</xdr:col>
      <xdr:colOff>590550</xdr:colOff>
      <xdr:row>66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26917650" y="214788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68</xdr:row>
      <xdr:rowOff>2721</xdr:rowOff>
    </xdr:from>
    <xdr:to>
      <xdr:col>22</xdr:col>
      <xdr:colOff>608240</xdr:colOff>
      <xdr:row>68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1031090" y="220149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68</xdr:row>
      <xdr:rowOff>12700</xdr:rowOff>
    </xdr:from>
    <xdr:to>
      <xdr:col>26</xdr:col>
      <xdr:colOff>498475</xdr:colOff>
      <xdr:row>68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 flipV="1">
          <a:off x="35702875" y="220249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 flipV="1">
          <a:off x="13354050" y="24231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V="1">
          <a:off x="13344525" y="24231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73</xdr:row>
      <xdr:rowOff>9525</xdr:rowOff>
    </xdr:from>
    <xdr:to>
      <xdr:col>29</xdr:col>
      <xdr:colOff>0</xdr:colOff>
      <xdr:row>73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V="1">
          <a:off x="39147750" y="2394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75</xdr:row>
      <xdr:rowOff>268060</xdr:rowOff>
    </xdr:from>
    <xdr:to>
      <xdr:col>3</xdr:col>
      <xdr:colOff>572861</xdr:colOff>
      <xdr:row>75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>
          <a:off x="2220686" y="247473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ShapeType="1"/>
        </xdr:cNvSpPr>
      </xdr:nvSpPr>
      <xdr:spPr bwMode="auto">
        <a:xfrm flipV="1">
          <a:off x="13344525" y="24231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76</xdr:row>
      <xdr:rowOff>0</xdr:rowOff>
    </xdr:from>
    <xdr:to>
      <xdr:col>18</xdr:col>
      <xdr:colOff>476250</xdr:colOff>
      <xdr:row>76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ShapeType="1"/>
        </xdr:cNvSpPr>
      </xdr:nvSpPr>
      <xdr:spPr bwMode="auto">
        <a:xfrm>
          <a:off x="25384125" y="247554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76</xdr:row>
      <xdr:rowOff>0</xdr:rowOff>
    </xdr:from>
    <xdr:to>
      <xdr:col>19</xdr:col>
      <xdr:colOff>590550</xdr:colOff>
      <xdr:row>76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ShapeType="1"/>
        </xdr:cNvSpPr>
      </xdr:nvSpPr>
      <xdr:spPr bwMode="auto">
        <a:xfrm>
          <a:off x="26889075" y="247554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76</xdr:row>
      <xdr:rowOff>0</xdr:rowOff>
    </xdr:from>
    <xdr:to>
      <xdr:col>23</xdr:col>
      <xdr:colOff>409575</xdr:colOff>
      <xdr:row>76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ShapeType="1"/>
        </xdr:cNvSpPr>
      </xdr:nvSpPr>
      <xdr:spPr bwMode="auto">
        <a:xfrm flipV="1">
          <a:off x="32042100" y="247554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76</xdr:row>
      <xdr:rowOff>0</xdr:rowOff>
    </xdr:from>
    <xdr:to>
      <xdr:col>24</xdr:col>
      <xdr:colOff>523875</xdr:colOff>
      <xdr:row>76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ShapeType="1"/>
        </xdr:cNvSpPr>
      </xdr:nvSpPr>
      <xdr:spPr bwMode="auto">
        <a:xfrm>
          <a:off x="33204150" y="247554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76</xdr:row>
      <xdr:rowOff>9525</xdr:rowOff>
    </xdr:from>
    <xdr:to>
      <xdr:col>25</xdr:col>
      <xdr:colOff>476250</xdr:colOff>
      <xdr:row>76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ShapeType="1"/>
        </xdr:cNvSpPr>
      </xdr:nvSpPr>
      <xdr:spPr bwMode="auto">
        <a:xfrm flipV="1">
          <a:off x="34566225" y="247650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76</xdr:row>
      <xdr:rowOff>9525</xdr:rowOff>
    </xdr:from>
    <xdr:to>
      <xdr:col>27</xdr:col>
      <xdr:colOff>381000</xdr:colOff>
      <xdr:row>76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ShapeType="1"/>
        </xdr:cNvSpPr>
      </xdr:nvSpPr>
      <xdr:spPr bwMode="auto">
        <a:xfrm flipV="1">
          <a:off x="36842700" y="247650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76</xdr:row>
      <xdr:rowOff>9525</xdr:rowOff>
    </xdr:from>
    <xdr:to>
      <xdr:col>28</xdr:col>
      <xdr:colOff>428625</xdr:colOff>
      <xdr:row>76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ShapeType="1"/>
        </xdr:cNvSpPr>
      </xdr:nvSpPr>
      <xdr:spPr bwMode="auto">
        <a:xfrm>
          <a:off x="37880925" y="247650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73</xdr:row>
      <xdr:rowOff>9525</xdr:rowOff>
    </xdr:from>
    <xdr:to>
      <xdr:col>29</xdr:col>
      <xdr:colOff>0</xdr:colOff>
      <xdr:row>73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>
          <a:spLocks noChangeShapeType="1"/>
        </xdr:cNvSpPr>
      </xdr:nvSpPr>
      <xdr:spPr bwMode="auto">
        <a:xfrm flipV="1">
          <a:off x="39147750" y="2394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75</xdr:row>
      <xdr:rowOff>9525</xdr:rowOff>
    </xdr:from>
    <xdr:to>
      <xdr:col>29</xdr:col>
      <xdr:colOff>0</xdr:colOff>
      <xdr:row>75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>
          <a:spLocks noChangeShapeType="1"/>
        </xdr:cNvSpPr>
      </xdr:nvSpPr>
      <xdr:spPr bwMode="auto">
        <a:xfrm flipV="1">
          <a:off x="39147750" y="24488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75</xdr:row>
      <xdr:rowOff>254453</xdr:rowOff>
    </xdr:from>
    <xdr:to>
      <xdr:col>6</xdr:col>
      <xdr:colOff>581025</xdr:colOff>
      <xdr:row>75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ShapeType="1"/>
        </xdr:cNvSpPr>
      </xdr:nvSpPr>
      <xdr:spPr bwMode="auto">
        <a:xfrm>
          <a:off x="5229225" y="247337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76</xdr:row>
      <xdr:rowOff>0</xdr:rowOff>
    </xdr:from>
    <xdr:to>
      <xdr:col>7</xdr:col>
      <xdr:colOff>561975</xdr:colOff>
      <xdr:row>76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>
          <a:spLocks noChangeShapeType="1"/>
        </xdr:cNvSpPr>
      </xdr:nvSpPr>
      <xdr:spPr bwMode="auto">
        <a:xfrm>
          <a:off x="6600825" y="247554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73</xdr:row>
      <xdr:rowOff>0</xdr:rowOff>
    </xdr:from>
    <xdr:to>
      <xdr:col>23</xdr:col>
      <xdr:colOff>409575</xdr:colOff>
      <xdr:row>73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>
          <a:spLocks noChangeShapeType="1"/>
        </xdr:cNvSpPr>
      </xdr:nvSpPr>
      <xdr:spPr bwMode="auto">
        <a:xfrm>
          <a:off x="32070675" y="239363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74</xdr:row>
      <xdr:rowOff>0</xdr:rowOff>
    </xdr:from>
    <xdr:to>
      <xdr:col>18</xdr:col>
      <xdr:colOff>476250</xdr:colOff>
      <xdr:row>74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>
          <a:spLocks noChangeShapeType="1"/>
        </xdr:cNvSpPr>
      </xdr:nvSpPr>
      <xdr:spPr bwMode="auto">
        <a:xfrm>
          <a:off x="25384125" y="242220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74</xdr:row>
      <xdr:rowOff>0</xdr:rowOff>
    </xdr:from>
    <xdr:to>
      <xdr:col>20</xdr:col>
      <xdr:colOff>619125</xdr:colOff>
      <xdr:row>74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>
          <a:spLocks noChangeShapeType="1"/>
        </xdr:cNvSpPr>
      </xdr:nvSpPr>
      <xdr:spPr bwMode="auto">
        <a:xfrm>
          <a:off x="28327350" y="24222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74</xdr:row>
      <xdr:rowOff>0</xdr:rowOff>
    </xdr:from>
    <xdr:to>
      <xdr:col>21</xdr:col>
      <xdr:colOff>657225</xdr:colOff>
      <xdr:row>74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>
          <a:spLocks noChangeShapeType="1"/>
        </xdr:cNvSpPr>
      </xdr:nvSpPr>
      <xdr:spPr bwMode="auto">
        <a:xfrm>
          <a:off x="29756100" y="24222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74</xdr:row>
      <xdr:rowOff>9525</xdr:rowOff>
    </xdr:from>
    <xdr:to>
      <xdr:col>11</xdr:col>
      <xdr:colOff>0</xdr:colOff>
      <xdr:row>74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>
          <a:spLocks noChangeShapeType="1"/>
        </xdr:cNvSpPr>
      </xdr:nvSpPr>
      <xdr:spPr bwMode="auto">
        <a:xfrm>
          <a:off x="13201650" y="24231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76</xdr:row>
      <xdr:rowOff>9525</xdr:rowOff>
    </xdr:from>
    <xdr:to>
      <xdr:col>8</xdr:col>
      <xdr:colOff>542925</xdr:colOff>
      <xdr:row>76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SpPr>
          <a:spLocks noChangeShapeType="1"/>
        </xdr:cNvSpPr>
      </xdr:nvSpPr>
      <xdr:spPr bwMode="auto">
        <a:xfrm flipV="1">
          <a:off x="8039100" y="247650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76</xdr:row>
      <xdr:rowOff>9525</xdr:rowOff>
    </xdr:from>
    <xdr:to>
      <xdr:col>8</xdr:col>
      <xdr:colOff>609600</xdr:colOff>
      <xdr:row>76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>
          <a:spLocks noChangeShapeType="1"/>
        </xdr:cNvSpPr>
      </xdr:nvSpPr>
      <xdr:spPr bwMode="auto">
        <a:xfrm flipV="1">
          <a:off x="8029575" y="247650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76</xdr:row>
      <xdr:rowOff>0</xdr:rowOff>
    </xdr:from>
    <xdr:to>
      <xdr:col>20</xdr:col>
      <xdr:colOff>619125</xdr:colOff>
      <xdr:row>76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SpPr>
          <a:spLocks noChangeShapeType="1"/>
        </xdr:cNvSpPr>
      </xdr:nvSpPr>
      <xdr:spPr bwMode="auto">
        <a:xfrm>
          <a:off x="28327350" y="247554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76</xdr:row>
      <xdr:rowOff>0</xdr:rowOff>
    </xdr:from>
    <xdr:to>
      <xdr:col>21</xdr:col>
      <xdr:colOff>657225</xdr:colOff>
      <xdr:row>76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>
          <a:spLocks noChangeShapeType="1"/>
        </xdr:cNvSpPr>
      </xdr:nvSpPr>
      <xdr:spPr bwMode="auto">
        <a:xfrm>
          <a:off x="29756100" y="247554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74</xdr:row>
      <xdr:rowOff>9525</xdr:rowOff>
    </xdr:from>
    <xdr:to>
      <xdr:col>8</xdr:col>
      <xdr:colOff>542925</xdr:colOff>
      <xdr:row>74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>
          <a:spLocks noChangeShapeType="1"/>
        </xdr:cNvSpPr>
      </xdr:nvSpPr>
      <xdr:spPr bwMode="auto">
        <a:xfrm flipV="1">
          <a:off x="8039100" y="24231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74</xdr:row>
      <xdr:rowOff>9525</xdr:rowOff>
    </xdr:from>
    <xdr:to>
      <xdr:col>8</xdr:col>
      <xdr:colOff>609600</xdr:colOff>
      <xdr:row>74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>
          <a:spLocks noChangeShapeType="1"/>
        </xdr:cNvSpPr>
      </xdr:nvSpPr>
      <xdr:spPr bwMode="auto">
        <a:xfrm flipV="1">
          <a:off x="8029575" y="242316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76</xdr:row>
      <xdr:rowOff>9525</xdr:rowOff>
    </xdr:from>
    <xdr:to>
      <xdr:col>11</xdr:col>
      <xdr:colOff>542925</xdr:colOff>
      <xdr:row>76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>
          <a:spLocks noChangeShapeType="1"/>
        </xdr:cNvSpPr>
      </xdr:nvSpPr>
      <xdr:spPr bwMode="auto">
        <a:xfrm flipV="1">
          <a:off x="13354050" y="247650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76</xdr:row>
      <xdr:rowOff>9525</xdr:rowOff>
    </xdr:from>
    <xdr:to>
      <xdr:col>11</xdr:col>
      <xdr:colOff>542925</xdr:colOff>
      <xdr:row>76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>
          <a:spLocks noChangeShapeType="1"/>
        </xdr:cNvSpPr>
      </xdr:nvSpPr>
      <xdr:spPr bwMode="auto">
        <a:xfrm flipV="1">
          <a:off x="13344525" y="247650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76</xdr:row>
      <xdr:rowOff>9525</xdr:rowOff>
    </xdr:from>
    <xdr:to>
      <xdr:col>11</xdr:col>
      <xdr:colOff>542925</xdr:colOff>
      <xdr:row>76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>
          <a:spLocks noChangeShapeType="1"/>
        </xdr:cNvSpPr>
      </xdr:nvSpPr>
      <xdr:spPr bwMode="auto">
        <a:xfrm flipV="1">
          <a:off x="13344525" y="247650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75</xdr:row>
      <xdr:rowOff>268061</xdr:rowOff>
    </xdr:from>
    <xdr:to>
      <xdr:col>4</xdr:col>
      <xdr:colOff>572860</xdr:colOff>
      <xdr:row>75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>
          <a:spLocks noChangeShapeType="1"/>
        </xdr:cNvSpPr>
      </xdr:nvSpPr>
      <xdr:spPr bwMode="auto">
        <a:xfrm>
          <a:off x="3096985" y="247473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77</xdr:row>
      <xdr:rowOff>76200</xdr:rowOff>
    </xdr:from>
    <xdr:to>
      <xdr:col>6</xdr:col>
      <xdr:colOff>152400</xdr:colOff>
      <xdr:row>79</xdr:row>
      <xdr:rowOff>161925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>
          <a:spLocks/>
        </xdr:cNvSpPr>
      </xdr:nvSpPr>
      <xdr:spPr bwMode="auto">
        <a:xfrm>
          <a:off x="5172075" y="250983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74</xdr:row>
      <xdr:rowOff>0</xdr:rowOff>
    </xdr:from>
    <xdr:to>
      <xdr:col>19</xdr:col>
      <xdr:colOff>590550</xdr:colOff>
      <xdr:row>74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>
          <a:spLocks noChangeShapeType="1"/>
        </xdr:cNvSpPr>
      </xdr:nvSpPr>
      <xdr:spPr bwMode="auto">
        <a:xfrm>
          <a:off x="26917650" y="242220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76</xdr:row>
      <xdr:rowOff>2721</xdr:rowOff>
    </xdr:from>
    <xdr:to>
      <xdr:col>22</xdr:col>
      <xdr:colOff>608240</xdr:colOff>
      <xdr:row>76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>
          <a:spLocks noChangeShapeType="1"/>
        </xdr:cNvSpPr>
      </xdr:nvSpPr>
      <xdr:spPr bwMode="auto">
        <a:xfrm>
          <a:off x="31031090" y="247581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76</xdr:row>
      <xdr:rowOff>12700</xdr:rowOff>
    </xdr:from>
    <xdr:to>
      <xdr:col>26</xdr:col>
      <xdr:colOff>498475</xdr:colOff>
      <xdr:row>76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>
          <a:spLocks noChangeShapeType="1"/>
        </xdr:cNvSpPr>
      </xdr:nvSpPr>
      <xdr:spPr bwMode="auto">
        <a:xfrm flipV="1">
          <a:off x="35702875" y="247681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6D3956C0-301B-4C21-998B-0B0B8D664E03}"/>
            </a:ext>
          </a:extLst>
        </xdr:cNvPr>
        <xdr:cNvSpPr>
          <a:spLocks noChangeShapeType="1"/>
        </xdr:cNvSpPr>
      </xdr:nvSpPr>
      <xdr:spPr bwMode="auto">
        <a:xfrm flipV="1">
          <a:off x="13354050" y="22174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DAD55F45-31AD-4A99-9195-D0D27312694A}"/>
            </a:ext>
          </a:extLst>
        </xdr:cNvPr>
        <xdr:cNvSpPr>
          <a:spLocks noChangeShapeType="1"/>
        </xdr:cNvSpPr>
      </xdr:nvSpPr>
      <xdr:spPr bwMode="auto">
        <a:xfrm flipV="1">
          <a:off x="13344525" y="22174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67</xdr:row>
      <xdr:rowOff>9525</xdr:rowOff>
    </xdr:from>
    <xdr:to>
      <xdr:col>29</xdr:col>
      <xdr:colOff>0</xdr:colOff>
      <xdr:row>67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2CA338DC-56D7-4802-A881-8FB293D1594F}"/>
            </a:ext>
          </a:extLst>
        </xdr:cNvPr>
        <xdr:cNvSpPr>
          <a:spLocks noChangeShapeType="1"/>
        </xdr:cNvSpPr>
      </xdr:nvSpPr>
      <xdr:spPr bwMode="auto">
        <a:xfrm flipV="1">
          <a:off x="39147750" y="2188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69</xdr:row>
      <xdr:rowOff>268060</xdr:rowOff>
    </xdr:from>
    <xdr:to>
      <xdr:col>3</xdr:col>
      <xdr:colOff>572861</xdr:colOff>
      <xdr:row>69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B38B07B4-8450-4DC6-9465-E5F67C7492D1}"/>
            </a:ext>
          </a:extLst>
        </xdr:cNvPr>
        <xdr:cNvSpPr>
          <a:spLocks noChangeShapeType="1"/>
        </xdr:cNvSpPr>
      </xdr:nvSpPr>
      <xdr:spPr bwMode="auto">
        <a:xfrm>
          <a:off x="2220686" y="226899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2A8C1B47-5732-49A5-A275-2D13AC6110E8}"/>
            </a:ext>
          </a:extLst>
        </xdr:cNvPr>
        <xdr:cNvSpPr>
          <a:spLocks noChangeShapeType="1"/>
        </xdr:cNvSpPr>
      </xdr:nvSpPr>
      <xdr:spPr bwMode="auto">
        <a:xfrm flipV="1">
          <a:off x="13344525" y="22174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70</xdr:row>
      <xdr:rowOff>0</xdr:rowOff>
    </xdr:from>
    <xdr:to>
      <xdr:col>18</xdr:col>
      <xdr:colOff>476250</xdr:colOff>
      <xdr:row>70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B188F5DC-A5B3-4CF4-8680-61BC9706475E}"/>
            </a:ext>
          </a:extLst>
        </xdr:cNvPr>
        <xdr:cNvSpPr>
          <a:spLocks noChangeShapeType="1"/>
        </xdr:cNvSpPr>
      </xdr:nvSpPr>
      <xdr:spPr bwMode="auto">
        <a:xfrm>
          <a:off x="25384125" y="226980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70</xdr:row>
      <xdr:rowOff>0</xdr:rowOff>
    </xdr:from>
    <xdr:to>
      <xdr:col>19</xdr:col>
      <xdr:colOff>590550</xdr:colOff>
      <xdr:row>70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193B2145-940B-4612-8CCC-363E5D8B92D7}"/>
            </a:ext>
          </a:extLst>
        </xdr:cNvPr>
        <xdr:cNvSpPr>
          <a:spLocks noChangeShapeType="1"/>
        </xdr:cNvSpPr>
      </xdr:nvSpPr>
      <xdr:spPr bwMode="auto">
        <a:xfrm>
          <a:off x="26889075" y="22698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70</xdr:row>
      <xdr:rowOff>0</xdr:rowOff>
    </xdr:from>
    <xdr:to>
      <xdr:col>23</xdr:col>
      <xdr:colOff>409575</xdr:colOff>
      <xdr:row>70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ADC85841-3502-4BDD-B426-36049F0CE97C}"/>
            </a:ext>
          </a:extLst>
        </xdr:cNvPr>
        <xdr:cNvSpPr>
          <a:spLocks noChangeShapeType="1"/>
        </xdr:cNvSpPr>
      </xdr:nvSpPr>
      <xdr:spPr bwMode="auto">
        <a:xfrm flipV="1">
          <a:off x="32042100" y="226980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70</xdr:row>
      <xdr:rowOff>0</xdr:rowOff>
    </xdr:from>
    <xdr:to>
      <xdr:col>24</xdr:col>
      <xdr:colOff>523875</xdr:colOff>
      <xdr:row>70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C75CCA51-3608-4A25-A83A-640D22A4DAD3}"/>
            </a:ext>
          </a:extLst>
        </xdr:cNvPr>
        <xdr:cNvSpPr>
          <a:spLocks noChangeShapeType="1"/>
        </xdr:cNvSpPr>
      </xdr:nvSpPr>
      <xdr:spPr bwMode="auto">
        <a:xfrm>
          <a:off x="33204150" y="22698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70</xdr:row>
      <xdr:rowOff>9525</xdr:rowOff>
    </xdr:from>
    <xdr:to>
      <xdr:col>25</xdr:col>
      <xdr:colOff>476250</xdr:colOff>
      <xdr:row>70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CAF82BF5-5E96-432C-80BB-5B2BADC94784}"/>
            </a:ext>
          </a:extLst>
        </xdr:cNvPr>
        <xdr:cNvSpPr>
          <a:spLocks noChangeShapeType="1"/>
        </xdr:cNvSpPr>
      </xdr:nvSpPr>
      <xdr:spPr bwMode="auto">
        <a:xfrm flipV="1">
          <a:off x="34566225" y="227076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70</xdr:row>
      <xdr:rowOff>9525</xdr:rowOff>
    </xdr:from>
    <xdr:to>
      <xdr:col>27</xdr:col>
      <xdr:colOff>381000</xdr:colOff>
      <xdr:row>70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C48E7469-EC54-4377-B8F0-9BD5C7AF77C4}"/>
            </a:ext>
          </a:extLst>
        </xdr:cNvPr>
        <xdr:cNvSpPr>
          <a:spLocks noChangeShapeType="1"/>
        </xdr:cNvSpPr>
      </xdr:nvSpPr>
      <xdr:spPr bwMode="auto">
        <a:xfrm flipV="1">
          <a:off x="36842700" y="227076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70</xdr:row>
      <xdr:rowOff>9525</xdr:rowOff>
    </xdr:from>
    <xdr:to>
      <xdr:col>28</xdr:col>
      <xdr:colOff>428625</xdr:colOff>
      <xdr:row>70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40E231BA-E292-4332-BF9F-D06B769AA3A0}"/>
            </a:ext>
          </a:extLst>
        </xdr:cNvPr>
        <xdr:cNvSpPr>
          <a:spLocks noChangeShapeType="1"/>
        </xdr:cNvSpPr>
      </xdr:nvSpPr>
      <xdr:spPr bwMode="auto">
        <a:xfrm>
          <a:off x="37880925" y="227076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67</xdr:row>
      <xdr:rowOff>9525</xdr:rowOff>
    </xdr:from>
    <xdr:to>
      <xdr:col>29</xdr:col>
      <xdr:colOff>0</xdr:colOff>
      <xdr:row>67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C428DC5B-4AA6-45AC-9C68-5E8A1203B9FF}"/>
            </a:ext>
          </a:extLst>
        </xdr:cNvPr>
        <xdr:cNvSpPr>
          <a:spLocks noChangeShapeType="1"/>
        </xdr:cNvSpPr>
      </xdr:nvSpPr>
      <xdr:spPr bwMode="auto">
        <a:xfrm flipV="1">
          <a:off x="39147750" y="2188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69</xdr:row>
      <xdr:rowOff>9525</xdr:rowOff>
    </xdr:from>
    <xdr:to>
      <xdr:col>29</xdr:col>
      <xdr:colOff>0</xdr:colOff>
      <xdr:row>69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4E6928E9-D500-4084-BDEF-17F415EB5E47}"/>
            </a:ext>
          </a:extLst>
        </xdr:cNvPr>
        <xdr:cNvSpPr>
          <a:spLocks noChangeShapeType="1"/>
        </xdr:cNvSpPr>
      </xdr:nvSpPr>
      <xdr:spPr bwMode="auto">
        <a:xfrm flipV="1">
          <a:off x="39147750" y="2243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69</xdr:row>
      <xdr:rowOff>254453</xdr:rowOff>
    </xdr:from>
    <xdr:to>
      <xdr:col>6</xdr:col>
      <xdr:colOff>581025</xdr:colOff>
      <xdr:row>69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97C39080-3BAF-4DAF-BBCD-C7B64A05E887}"/>
            </a:ext>
          </a:extLst>
        </xdr:cNvPr>
        <xdr:cNvSpPr>
          <a:spLocks noChangeShapeType="1"/>
        </xdr:cNvSpPr>
      </xdr:nvSpPr>
      <xdr:spPr bwMode="auto">
        <a:xfrm>
          <a:off x="5229225" y="226763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70</xdr:row>
      <xdr:rowOff>0</xdr:rowOff>
    </xdr:from>
    <xdr:to>
      <xdr:col>7</xdr:col>
      <xdr:colOff>561975</xdr:colOff>
      <xdr:row>70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A33F1DE4-C401-4242-B6F3-D5B89E3C3B97}"/>
            </a:ext>
          </a:extLst>
        </xdr:cNvPr>
        <xdr:cNvSpPr>
          <a:spLocks noChangeShapeType="1"/>
        </xdr:cNvSpPr>
      </xdr:nvSpPr>
      <xdr:spPr bwMode="auto">
        <a:xfrm>
          <a:off x="6600825" y="226980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67</xdr:row>
      <xdr:rowOff>0</xdr:rowOff>
    </xdr:from>
    <xdr:to>
      <xdr:col>23</xdr:col>
      <xdr:colOff>409575</xdr:colOff>
      <xdr:row>67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819AA246-71E6-45A5-98FC-B6E89AC32613}"/>
            </a:ext>
          </a:extLst>
        </xdr:cNvPr>
        <xdr:cNvSpPr>
          <a:spLocks noChangeShapeType="1"/>
        </xdr:cNvSpPr>
      </xdr:nvSpPr>
      <xdr:spPr bwMode="auto">
        <a:xfrm>
          <a:off x="32070675" y="218789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68</xdr:row>
      <xdr:rowOff>0</xdr:rowOff>
    </xdr:from>
    <xdr:to>
      <xdr:col>18</xdr:col>
      <xdr:colOff>476250</xdr:colOff>
      <xdr:row>68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592BE359-A20F-4D67-B2E1-ECA2B8A7B040}"/>
            </a:ext>
          </a:extLst>
        </xdr:cNvPr>
        <xdr:cNvSpPr>
          <a:spLocks noChangeShapeType="1"/>
        </xdr:cNvSpPr>
      </xdr:nvSpPr>
      <xdr:spPr bwMode="auto">
        <a:xfrm>
          <a:off x="25384125" y="22164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68</xdr:row>
      <xdr:rowOff>0</xdr:rowOff>
    </xdr:from>
    <xdr:to>
      <xdr:col>20</xdr:col>
      <xdr:colOff>619125</xdr:colOff>
      <xdr:row>68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63DB0100-A802-416D-A06E-A33D06A38EF1}"/>
            </a:ext>
          </a:extLst>
        </xdr:cNvPr>
        <xdr:cNvSpPr>
          <a:spLocks noChangeShapeType="1"/>
        </xdr:cNvSpPr>
      </xdr:nvSpPr>
      <xdr:spPr bwMode="auto">
        <a:xfrm>
          <a:off x="28327350" y="22164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68</xdr:row>
      <xdr:rowOff>0</xdr:rowOff>
    </xdr:from>
    <xdr:to>
      <xdr:col>21</xdr:col>
      <xdr:colOff>657225</xdr:colOff>
      <xdr:row>68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425689AD-EF7B-4E5D-93BD-3AD6794211A8}"/>
            </a:ext>
          </a:extLst>
        </xdr:cNvPr>
        <xdr:cNvSpPr>
          <a:spLocks noChangeShapeType="1"/>
        </xdr:cNvSpPr>
      </xdr:nvSpPr>
      <xdr:spPr bwMode="auto">
        <a:xfrm>
          <a:off x="29756100" y="22164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68</xdr:row>
      <xdr:rowOff>9525</xdr:rowOff>
    </xdr:from>
    <xdr:to>
      <xdr:col>11</xdr:col>
      <xdr:colOff>0</xdr:colOff>
      <xdr:row>68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5DE6B5A0-9271-45CA-AE80-F3252F447927}"/>
            </a:ext>
          </a:extLst>
        </xdr:cNvPr>
        <xdr:cNvSpPr>
          <a:spLocks noChangeShapeType="1"/>
        </xdr:cNvSpPr>
      </xdr:nvSpPr>
      <xdr:spPr bwMode="auto">
        <a:xfrm>
          <a:off x="13201650" y="2217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EAC29753-2D28-438F-B716-BC0481A70113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13583727-C0B1-489D-945B-B8E23A9BCAAC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33742845-886E-4E34-8853-DF35462F873D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969725DF-9A6E-42E3-A4A7-393A8F2A9528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1DF657A3-DBDA-4CF9-9939-19A4EC706FB9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FFA73B33-07EE-480B-8620-CE349CF658BD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588182E7-54F9-4323-87FB-7056863E662B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68FA2DE3-6F33-461A-8B95-966BDF284226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1B12650E-0B5E-42E6-A956-AC3422DD59D4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E4235CFE-EC29-4AE3-8970-D5DA3AB209CA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8EA33AF8-0A25-40FF-BAC7-6916388F16B2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531E6EEA-9342-4647-8AF9-C6BED9D92D9D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C4B7D0EC-8AA7-430F-B5AF-FF0E1FE50951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0E395E71-98B1-4DEC-9098-C29F3DD42583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23195283-73BB-4AD5-ABEC-6E3F8B1830F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85C3327E-CEF6-4409-B853-5FA96B742227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70</xdr:row>
      <xdr:rowOff>9525</xdr:rowOff>
    </xdr:from>
    <xdr:to>
      <xdr:col>8</xdr:col>
      <xdr:colOff>542925</xdr:colOff>
      <xdr:row>70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1620156A-12C0-4A31-993D-CEA7EACFA590}"/>
            </a:ext>
          </a:extLst>
        </xdr:cNvPr>
        <xdr:cNvSpPr>
          <a:spLocks noChangeShapeType="1"/>
        </xdr:cNvSpPr>
      </xdr:nvSpPr>
      <xdr:spPr bwMode="auto">
        <a:xfrm flipV="1">
          <a:off x="8039100" y="22707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70</xdr:row>
      <xdr:rowOff>9525</xdr:rowOff>
    </xdr:from>
    <xdr:to>
      <xdr:col>8</xdr:col>
      <xdr:colOff>609600</xdr:colOff>
      <xdr:row>70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3856A2E6-61A9-4D12-BA16-2B19DBD2CC32}"/>
            </a:ext>
          </a:extLst>
        </xdr:cNvPr>
        <xdr:cNvSpPr>
          <a:spLocks noChangeShapeType="1"/>
        </xdr:cNvSpPr>
      </xdr:nvSpPr>
      <xdr:spPr bwMode="auto">
        <a:xfrm flipV="1">
          <a:off x="8029575" y="227076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70</xdr:row>
      <xdr:rowOff>0</xdr:rowOff>
    </xdr:from>
    <xdr:to>
      <xdr:col>20</xdr:col>
      <xdr:colOff>619125</xdr:colOff>
      <xdr:row>70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B2B512FD-5538-46E9-99BE-152956A9F743}"/>
            </a:ext>
          </a:extLst>
        </xdr:cNvPr>
        <xdr:cNvSpPr>
          <a:spLocks noChangeShapeType="1"/>
        </xdr:cNvSpPr>
      </xdr:nvSpPr>
      <xdr:spPr bwMode="auto">
        <a:xfrm>
          <a:off x="28327350" y="22698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70</xdr:row>
      <xdr:rowOff>0</xdr:rowOff>
    </xdr:from>
    <xdr:to>
      <xdr:col>21</xdr:col>
      <xdr:colOff>657225</xdr:colOff>
      <xdr:row>70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A08752CF-9845-4DCC-B3F3-19DFD6E36793}"/>
            </a:ext>
          </a:extLst>
        </xdr:cNvPr>
        <xdr:cNvSpPr>
          <a:spLocks noChangeShapeType="1"/>
        </xdr:cNvSpPr>
      </xdr:nvSpPr>
      <xdr:spPr bwMode="auto">
        <a:xfrm>
          <a:off x="29756100" y="22698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68</xdr:row>
      <xdr:rowOff>9525</xdr:rowOff>
    </xdr:from>
    <xdr:to>
      <xdr:col>8</xdr:col>
      <xdr:colOff>542925</xdr:colOff>
      <xdr:row>68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25FA443A-A8F9-402B-9027-46616A9D0D18}"/>
            </a:ext>
          </a:extLst>
        </xdr:cNvPr>
        <xdr:cNvSpPr>
          <a:spLocks noChangeShapeType="1"/>
        </xdr:cNvSpPr>
      </xdr:nvSpPr>
      <xdr:spPr bwMode="auto">
        <a:xfrm flipV="1">
          <a:off x="8039100" y="22174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68</xdr:row>
      <xdr:rowOff>9525</xdr:rowOff>
    </xdr:from>
    <xdr:to>
      <xdr:col>8</xdr:col>
      <xdr:colOff>609600</xdr:colOff>
      <xdr:row>68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4418DE10-4765-498E-9278-BBB3345F4D1C}"/>
            </a:ext>
          </a:extLst>
        </xdr:cNvPr>
        <xdr:cNvSpPr>
          <a:spLocks noChangeShapeType="1"/>
        </xdr:cNvSpPr>
      </xdr:nvSpPr>
      <xdr:spPr bwMode="auto">
        <a:xfrm flipV="1">
          <a:off x="8029575" y="22174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A43BDDC8-9272-402A-AF1C-F28A59EF012E}"/>
            </a:ext>
          </a:extLst>
        </xdr:cNvPr>
        <xdr:cNvSpPr>
          <a:spLocks noChangeShapeType="1"/>
        </xdr:cNvSpPr>
      </xdr:nvSpPr>
      <xdr:spPr bwMode="auto">
        <a:xfrm flipV="1">
          <a:off x="13354050" y="22707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BB5A0458-D09B-45F2-853E-E3464844102E}"/>
            </a:ext>
          </a:extLst>
        </xdr:cNvPr>
        <xdr:cNvSpPr>
          <a:spLocks noChangeShapeType="1"/>
        </xdr:cNvSpPr>
      </xdr:nvSpPr>
      <xdr:spPr bwMode="auto">
        <a:xfrm flipV="1">
          <a:off x="13344525" y="22707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D6729571-CCC8-4DD8-9A51-B2152785F84C}"/>
            </a:ext>
          </a:extLst>
        </xdr:cNvPr>
        <xdr:cNvSpPr>
          <a:spLocks noChangeShapeType="1"/>
        </xdr:cNvSpPr>
      </xdr:nvSpPr>
      <xdr:spPr bwMode="auto">
        <a:xfrm flipV="1">
          <a:off x="13344525" y="22707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69</xdr:row>
      <xdr:rowOff>268061</xdr:rowOff>
    </xdr:from>
    <xdr:to>
      <xdr:col>4</xdr:col>
      <xdr:colOff>572860</xdr:colOff>
      <xdr:row>69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D4D83237-6D74-44FD-BB2D-95D3ED0EFE4D}"/>
            </a:ext>
          </a:extLst>
        </xdr:cNvPr>
        <xdr:cNvSpPr>
          <a:spLocks noChangeShapeType="1"/>
        </xdr:cNvSpPr>
      </xdr:nvSpPr>
      <xdr:spPr bwMode="auto">
        <a:xfrm>
          <a:off x="3096985" y="226899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71</xdr:row>
      <xdr:rowOff>76200</xdr:rowOff>
    </xdr:from>
    <xdr:to>
      <xdr:col>6</xdr:col>
      <xdr:colOff>152400</xdr:colOff>
      <xdr:row>73</xdr:row>
      <xdr:rowOff>161925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313C4DDA-7534-4360-A714-61ACC57F4485}"/>
            </a:ext>
          </a:extLst>
        </xdr:cNvPr>
        <xdr:cNvSpPr>
          <a:spLocks/>
        </xdr:cNvSpPr>
      </xdr:nvSpPr>
      <xdr:spPr bwMode="auto">
        <a:xfrm>
          <a:off x="5172075" y="230409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68</xdr:row>
      <xdr:rowOff>0</xdr:rowOff>
    </xdr:from>
    <xdr:to>
      <xdr:col>19</xdr:col>
      <xdr:colOff>590550</xdr:colOff>
      <xdr:row>68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12B4790D-CA1F-4502-B61F-535F82E0ECA3}"/>
            </a:ext>
          </a:extLst>
        </xdr:cNvPr>
        <xdr:cNvSpPr>
          <a:spLocks noChangeShapeType="1"/>
        </xdr:cNvSpPr>
      </xdr:nvSpPr>
      <xdr:spPr bwMode="auto">
        <a:xfrm>
          <a:off x="26917650" y="22164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70</xdr:row>
      <xdr:rowOff>2721</xdr:rowOff>
    </xdr:from>
    <xdr:to>
      <xdr:col>22</xdr:col>
      <xdr:colOff>608240</xdr:colOff>
      <xdr:row>70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24D92D77-3BD7-4371-83FD-17FEC3036CFF}"/>
            </a:ext>
          </a:extLst>
        </xdr:cNvPr>
        <xdr:cNvSpPr>
          <a:spLocks noChangeShapeType="1"/>
        </xdr:cNvSpPr>
      </xdr:nvSpPr>
      <xdr:spPr bwMode="auto">
        <a:xfrm>
          <a:off x="31031090" y="227007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70</xdr:row>
      <xdr:rowOff>12700</xdr:rowOff>
    </xdr:from>
    <xdr:to>
      <xdr:col>26</xdr:col>
      <xdr:colOff>498475</xdr:colOff>
      <xdr:row>70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6D5646FD-0860-41CD-9702-CF704D62850E}"/>
            </a:ext>
          </a:extLst>
        </xdr:cNvPr>
        <xdr:cNvSpPr>
          <a:spLocks noChangeShapeType="1"/>
        </xdr:cNvSpPr>
      </xdr:nvSpPr>
      <xdr:spPr bwMode="auto">
        <a:xfrm flipV="1">
          <a:off x="35702875" y="227107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5BF314CB-F878-4AD3-A6DF-0DD52D796D11}"/>
            </a:ext>
          </a:extLst>
        </xdr:cNvPr>
        <xdr:cNvSpPr>
          <a:spLocks noChangeShapeType="1"/>
        </xdr:cNvSpPr>
      </xdr:nvSpPr>
      <xdr:spPr bwMode="auto">
        <a:xfrm flipV="1">
          <a:off x="13354050" y="23545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9B75BA6D-7C2B-4E0B-A81A-A13BBFB8D713}"/>
            </a:ext>
          </a:extLst>
        </xdr:cNvPr>
        <xdr:cNvSpPr>
          <a:spLocks noChangeShapeType="1"/>
        </xdr:cNvSpPr>
      </xdr:nvSpPr>
      <xdr:spPr bwMode="auto">
        <a:xfrm flipV="1">
          <a:off x="13344525" y="23545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71</xdr:row>
      <xdr:rowOff>9525</xdr:rowOff>
    </xdr:from>
    <xdr:to>
      <xdr:col>29</xdr:col>
      <xdr:colOff>0</xdr:colOff>
      <xdr:row>71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8E26E878-8E5D-4576-AA07-34BABA96EF98}"/>
            </a:ext>
          </a:extLst>
        </xdr:cNvPr>
        <xdr:cNvSpPr>
          <a:spLocks noChangeShapeType="1"/>
        </xdr:cNvSpPr>
      </xdr:nvSpPr>
      <xdr:spPr bwMode="auto">
        <a:xfrm flipV="1">
          <a:off x="39147750" y="2326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73</xdr:row>
      <xdr:rowOff>268060</xdr:rowOff>
    </xdr:from>
    <xdr:to>
      <xdr:col>3</xdr:col>
      <xdr:colOff>572861</xdr:colOff>
      <xdr:row>73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BF952C0E-DF3B-4BC5-8C33-1D0A0862BF8A}"/>
            </a:ext>
          </a:extLst>
        </xdr:cNvPr>
        <xdr:cNvSpPr>
          <a:spLocks noChangeShapeType="1"/>
        </xdr:cNvSpPr>
      </xdr:nvSpPr>
      <xdr:spPr bwMode="auto">
        <a:xfrm>
          <a:off x="2220686" y="240615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AEB91ECB-9349-4C6C-8288-07DF3CBB07EF}"/>
            </a:ext>
          </a:extLst>
        </xdr:cNvPr>
        <xdr:cNvSpPr>
          <a:spLocks noChangeShapeType="1"/>
        </xdr:cNvSpPr>
      </xdr:nvSpPr>
      <xdr:spPr bwMode="auto">
        <a:xfrm flipV="1">
          <a:off x="13344525" y="23545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74</xdr:row>
      <xdr:rowOff>0</xdr:rowOff>
    </xdr:from>
    <xdr:to>
      <xdr:col>18</xdr:col>
      <xdr:colOff>476250</xdr:colOff>
      <xdr:row>74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1A66C635-BADF-408E-A712-E889EE82560D}"/>
            </a:ext>
          </a:extLst>
        </xdr:cNvPr>
        <xdr:cNvSpPr>
          <a:spLocks noChangeShapeType="1"/>
        </xdr:cNvSpPr>
      </xdr:nvSpPr>
      <xdr:spPr bwMode="auto">
        <a:xfrm>
          <a:off x="25384125" y="24069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74</xdr:row>
      <xdr:rowOff>0</xdr:rowOff>
    </xdr:from>
    <xdr:to>
      <xdr:col>19</xdr:col>
      <xdr:colOff>590550</xdr:colOff>
      <xdr:row>74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52028221-708C-414A-9CAE-7ADC52B5F642}"/>
            </a:ext>
          </a:extLst>
        </xdr:cNvPr>
        <xdr:cNvSpPr>
          <a:spLocks noChangeShapeType="1"/>
        </xdr:cNvSpPr>
      </xdr:nvSpPr>
      <xdr:spPr bwMode="auto">
        <a:xfrm>
          <a:off x="26889075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74</xdr:row>
      <xdr:rowOff>0</xdr:rowOff>
    </xdr:from>
    <xdr:to>
      <xdr:col>23</xdr:col>
      <xdr:colOff>409575</xdr:colOff>
      <xdr:row>74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ABADE9E7-B2F3-4C75-BE5F-40B517690CDE}"/>
            </a:ext>
          </a:extLst>
        </xdr:cNvPr>
        <xdr:cNvSpPr>
          <a:spLocks noChangeShapeType="1"/>
        </xdr:cNvSpPr>
      </xdr:nvSpPr>
      <xdr:spPr bwMode="auto">
        <a:xfrm flipV="1">
          <a:off x="32042100" y="24069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74</xdr:row>
      <xdr:rowOff>0</xdr:rowOff>
    </xdr:from>
    <xdr:to>
      <xdr:col>24</xdr:col>
      <xdr:colOff>523875</xdr:colOff>
      <xdr:row>74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142B941E-E547-4029-BB50-A946490A455A}"/>
            </a:ext>
          </a:extLst>
        </xdr:cNvPr>
        <xdr:cNvSpPr>
          <a:spLocks noChangeShapeType="1"/>
        </xdr:cNvSpPr>
      </xdr:nvSpPr>
      <xdr:spPr bwMode="auto">
        <a:xfrm>
          <a:off x="33204150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74</xdr:row>
      <xdr:rowOff>9525</xdr:rowOff>
    </xdr:from>
    <xdr:to>
      <xdr:col>25</xdr:col>
      <xdr:colOff>476250</xdr:colOff>
      <xdr:row>74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F98DB1D9-EC31-4781-B2DE-8125DA3A9F8E}"/>
            </a:ext>
          </a:extLst>
        </xdr:cNvPr>
        <xdr:cNvSpPr>
          <a:spLocks noChangeShapeType="1"/>
        </xdr:cNvSpPr>
      </xdr:nvSpPr>
      <xdr:spPr bwMode="auto">
        <a:xfrm flipV="1">
          <a:off x="34566225" y="240792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74</xdr:row>
      <xdr:rowOff>9525</xdr:rowOff>
    </xdr:from>
    <xdr:to>
      <xdr:col>27</xdr:col>
      <xdr:colOff>381000</xdr:colOff>
      <xdr:row>74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29AF1909-9058-4DEE-834C-CF46E31EE40E}"/>
            </a:ext>
          </a:extLst>
        </xdr:cNvPr>
        <xdr:cNvSpPr>
          <a:spLocks noChangeShapeType="1"/>
        </xdr:cNvSpPr>
      </xdr:nvSpPr>
      <xdr:spPr bwMode="auto">
        <a:xfrm flipV="1">
          <a:off x="36842700" y="240792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74</xdr:row>
      <xdr:rowOff>9525</xdr:rowOff>
    </xdr:from>
    <xdr:to>
      <xdr:col>28</xdr:col>
      <xdr:colOff>428625</xdr:colOff>
      <xdr:row>74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C0A7D702-D93D-4CBD-A47B-AC511F36B04D}"/>
            </a:ext>
          </a:extLst>
        </xdr:cNvPr>
        <xdr:cNvSpPr>
          <a:spLocks noChangeShapeType="1"/>
        </xdr:cNvSpPr>
      </xdr:nvSpPr>
      <xdr:spPr bwMode="auto">
        <a:xfrm>
          <a:off x="37880925" y="240792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71</xdr:row>
      <xdr:rowOff>9525</xdr:rowOff>
    </xdr:from>
    <xdr:to>
      <xdr:col>29</xdr:col>
      <xdr:colOff>0</xdr:colOff>
      <xdr:row>71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CC009853-6FD3-4AE8-91CC-1714A9F046E4}"/>
            </a:ext>
          </a:extLst>
        </xdr:cNvPr>
        <xdr:cNvSpPr>
          <a:spLocks noChangeShapeType="1"/>
        </xdr:cNvSpPr>
      </xdr:nvSpPr>
      <xdr:spPr bwMode="auto">
        <a:xfrm flipV="1">
          <a:off x="39147750" y="2326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73</xdr:row>
      <xdr:rowOff>9525</xdr:rowOff>
    </xdr:from>
    <xdr:to>
      <xdr:col>29</xdr:col>
      <xdr:colOff>0</xdr:colOff>
      <xdr:row>73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BB0DA9CD-0927-42DB-A915-B3B6FE3CB639}"/>
            </a:ext>
          </a:extLst>
        </xdr:cNvPr>
        <xdr:cNvSpPr>
          <a:spLocks noChangeShapeType="1"/>
        </xdr:cNvSpPr>
      </xdr:nvSpPr>
      <xdr:spPr bwMode="auto">
        <a:xfrm flipV="1">
          <a:off x="39147750" y="23802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73</xdr:row>
      <xdr:rowOff>254453</xdr:rowOff>
    </xdr:from>
    <xdr:to>
      <xdr:col>6</xdr:col>
      <xdr:colOff>581025</xdr:colOff>
      <xdr:row>73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ED1FF830-6972-4534-96F5-1B418BD3F9A6}"/>
            </a:ext>
          </a:extLst>
        </xdr:cNvPr>
        <xdr:cNvSpPr>
          <a:spLocks noChangeShapeType="1"/>
        </xdr:cNvSpPr>
      </xdr:nvSpPr>
      <xdr:spPr bwMode="auto">
        <a:xfrm>
          <a:off x="5229225" y="240479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74</xdr:row>
      <xdr:rowOff>0</xdr:rowOff>
    </xdr:from>
    <xdr:to>
      <xdr:col>7</xdr:col>
      <xdr:colOff>561975</xdr:colOff>
      <xdr:row>74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46BADFA0-ABE7-4526-AED9-FE7D631BE396}"/>
            </a:ext>
          </a:extLst>
        </xdr:cNvPr>
        <xdr:cNvSpPr>
          <a:spLocks noChangeShapeType="1"/>
        </xdr:cNvSpPr>
      </xdr:nvSpPr>
      <xdr:spPr bwMode="auto">
        <a:xfrm>
          <a:off x="6600825" y="240696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601D9A35-E98F-4AFA-BA1A-427D1E4B36AC}"/>
            </a:ext>
          </a:extLst>
        </xdr:cNvPr>
        <xdr:cNvSpPr>
          <a:spLocks noChangeShapeType="1"/>
        </xdr:cNvSpPr>
      </xdr:nvSpPr>
      <xdr:spPr bwMode="auto">
        <a:xfrm>
          <a:off x="32070675" y="232505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72</xdr:row>
      <xdr:rowOff>0</xdr:rowOff>
    </xdr:from>
    <xdr:to>
      <xdr:col>18</xdr:col>
      <xdr:colOff>476250</xdr:colOff>
      <xdr:row>72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1FB00A5E-8667-4EA8-8C3F-51EF66708458}"/>
            </a:ext>
          </a:extLst>
        </xdr:cNvPr>
        <xdr:cNvSpPr>
          <a:spLocks noChangeShapeType="1"/>
        </xdr:cNvSpPr>
      </xdr:nvSpPr>
      <xdr:spPr bwMode="auto">
        <a:xfrm>
          <a:off x="25384125" y="23536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72</xdr:row>
      <xdr:rowOff>0</xdr:rowOff>
    </xdr:from>
    <xdr:to>
      <xdr:col>20</xdr:col>
      <xdr:colOff>619125</xdr:colOff>
      <xdr:row>72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DFE99740-09BA-4E23-9664-85C68BFE80FB}"/>
            </a:ext>
          </a:extLst>
        </xdr:cNvPr>
        <xdr:cNvSpPr>
          <a:spLocks noChangeShapeType="1"/>
        </xdr:cNvSpPr>
      </xdr:nvSpPr>
      <xdr:spPr bwMode="auto">
        <a:xfrm>
          <a:off x="28327350" y="23536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72</xdr:row>
      <xdr:rowOff>0</xdr:rowOff>
    </xdr:from>
    <xdr:to>
      <xdr:col>21</xdr:col>
      <xdr:colOff>657225</xdr:colOff>
      <xdr:row>72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5DB27BC2-4D50-4718-911E-E80CDB8D6A6D}"/>
            </a:ext>
          </a:extLst>
        </xdr:cNvPr>
        <xdr:cNvSpPr>
          <a:spLocks noChangeShapeType="1"/>
        </xdr:cNvSpPr>
      </xdr:nvSpPr>
      <xdr:spPr bwMode="auto">
        <a:xfrm>
          <a:off x="29756100" y="23536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72</xdr:row>
      <xdr:rowOff>9525</xdr:rowOff>
    </xdr:from>
    <xdr:to>
      <xdr:col>11</xdr:col>
      <xdr:colOff>0</xdr:colOff>
      <xdr:row>72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B1E4A93A-0D94-4494-833B-401A90C1C74B}"/>
            </a:ext>
          </a:extLst>
        </xdr:cNvPr>
        <xdr:cNvSpPr>
          <a:spLocks noChangeShapeType="1"/>
        </xdr:cNvSpPr>
      </xdr:nvSpPr>
      <xdr:spPr bwMode="auto">
        <a:xfrm>
          <a:off x="13201650" y="2354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DD9760E9-37EF-441E-A077-B51F1D5F5421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647098E3-3CF3-453E-8DC9-F51BAA819C11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16A07CC7-FC14-4078-BBCC-53D781E430A8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72B5E7C2-70A7-4D71-9FD6-BEE073DDDBC8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53F5EFBB-1B62-4C56-A93D-9A32C9293B3F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E20B6C98-5DE7-408B-A670-783A1DFCEF39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2EE75A00-E956-4C7D-8235-2ED3300B8F01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41F9590A-5103-4375-A8AE-2379DECA0E34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621DD1E2-EB1A-47EF-A110-B967C0F27FD7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8821CF7D-1F33-4B10-BDAF-361D215E2BBB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56CD9CA6-F117-4AEB-B7B8-02B55A3E0FBC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569C20C1-4486-4BDD-898D-C4F2FFF79D32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60F4BE16-01FF-4760-83E3-75CE78EFB1FA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2F1F800B-B4CE-41F0-A59E-E2E37D5BAC53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DE9C774B-035B-4791-B825-D33295CABB55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4C42FFF4-4453-48B5-B058-8CBEAB0C7899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74</xdr:row>
      <xdr:rowOff>9525</xdr:rowOff>
    </xdr:from>
    <xdr:to>
      <xdr:col>8</xdr:col>
      <xdr:colOff>542925</xdr:colOff>
      <xdr:row>74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A3B18F5F-5890-4EA0-83D0-FBCB049F9CB8}"/>
            </a:ext>
          </a:extLst>
        </xdr:cNvPr>
        <xdr:cNvSpPr>
          <a:spLocks noChangeShapeType="1"/>
        </xdr:cNvSpPr>
      </xdr:nvSpPr>
      <xdr:spPr bwMode="auto">
        <a:xfrm flipV="1">
          <a:off x="8039100" y="24079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74</xdr:row>
      <xdr:rowOff>9525</xdr:rowOff>
    </xdr:from>
    <xdr:to>
      <xdr:col>8</xdr:col>
      <xdr:colOff>609600</xdr:colOff>
      <xdr:row>74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F6BAA286-374E-4A35-9304-486A7BF38B8B}"/>
            </a:ext>
          </a:extLst>
        </xdr:cNvPr>
        <xdr:cNvSpPr>
          <a:spLocks noChangeShapeType="1"/>
        </xdr:cNvSpPr>
      </xdr:nvSpPr>
      <xdr:spPr bwMode="auto">
        <a:xfrm flipV="1">
          <a:off x="8029575" y="24079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74</xdr:row>
      <xdr:rowOff>0</xdr:rowOff>
    </xdr:from>
    <xdr:to>
      <xdr:col>20</xdr:col>
      <xdr:colOff>619125</xdr:colOff>
      <xdr:row>74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424613C2-3EE4-4203-8D09-B8C7B950D62B}"/>
            </a:ext>
          </a:extLst>
        </xdr:cNvPr>
        <xdr:cNvSpPr>
          <a:spLocks noChangeShapeType="1"/>
        </xdr:cNvSpPr>
      </xdr:nvSpPr>
      <xdr:spPr bwMode="auto">
        <a:xfrm>
          <a:off x="28327350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74</xdr:row>
      <xdr:rowOff>0</xdr:rowOff>
    </xdr:from>
    <xdr:to>
      <xdr:col>21</xdr:col>
      <xdr:colOff>657225</xdr:colOff>
      <xdr:row>74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F1A307F8-8C33-40D4-8C88-D1B105F7FB3A}"/>
            </a:ext>
          </a:extLst>
        </xdr:cNvPr>
        <xdr:cNvSpPr>
          <a:spLocks noChangeShapeType="1"/>
        </xdr:cNvSpPr>
      </xdr:nvSpPr>
      <xdr:spPr bwMode="auto">
        <a:xfrm>
          <a:off x="29756100" y="24069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72</xdr:row>
      <xdr:rowOff>9525</xdr:rowOff>
    </xdr:from>
    <xdr:to>
      <xdr:col>8</xdr:col>
      <xdr:colOff>542925</xdr:colOff>
      <xdr:row>72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1790FB15-B800-4A45-AFCB-C48FBA0309AD}"/>
            </a:ext>
          </a:extLst>
        </xdr:cNvPr>
        <xdr:cNvSpPr>
          <a:spLocks noChangeShapeType="1"/>
        </xdr:cNvSpPr>
      </xdr:nvSpPr>
      <xdr:spPr bwMode="auto">
        <a:xfrm flipV="1">
          <a:off x="8039100" y="23545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72</xdr:row>
      <xdr:rowOff>9525</xdr:rowOff>
    </xdr:from>
    <xdr:to>
      <xdr:col>8</xdr:col>
      <xdr:colOff>609600</xdr:colOff>
      <xdr:row>72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9AC264D1-1EAB-42FE-A5FF-3C9D755F4C65}"/>
            </a:ext>
          </a:extLst>
        </xdr:cNvPr>
        <xdr:cNvSpPr>
          <a:spLocks noChangeShapeType="1"/>
        </xdr:cNvSpPr>
      </xdr:nvSpPr>
      <xdr:spPr bwMode="auto">
        <a:xfrm flipV="1">
          <a:off x="8029575" y="235458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A709C391-417B-4EBD-840B-2A7C70939486}"/>
            </a:ext>
          </a:extLst>
        </xdr:cNvPr>
        <xdr:cNvSpPr>
          <a:spLocks noChangeShapeType="1"/>
        </xdr:cNvSpPr>
      </xdr:nvSpPr>
      <xdr:spPr bwMode="auto">
        <a:xfrm flipV="1">
          <a:off x="13354050" y="24079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CB637FED-DF06-4F41-AD8D-CB2CD3922F5B}"/>
            </a:ext>
          </a:extLst>
        </xdr:cNvPr>
        <xdr:cNvSpPr>
          <a:spLocks noChangeShapeType="1"/>
        </xdr:cNvSpPr>
      </xdr:nvSpPr>
      <xdr:spPr bwMode="auto">
        <a:xfrm flipV="1">
          <a:off x="13344525" y="24079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B7FF960A-2DE3-4276-A1F5-45FE2FB6AE15}"/>
            </a:ext>
          </a:extLst>
        </xdr:cNvPr>
        <xdr:cNvSpPr>
          <a:spLocks noChangeShapeType="1"/>
        </xdr:cNvSpPr>
      </xdr:nvSpPr>
      <xdr:spPr bwMode="auto">
        <a:xfrm flipV="1">
          <a:off x="13344525" y="24079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73</xdr:row>
      <xdr:rowOff>268061</xdr:rowOff>
    </xdr:from>
    <xdr:to>
      <xdr:col>4</xdr:col>
      <xdr:colOff>572860</xdr:colOff>
      <xdr:row>73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456D6546-6EAC-4D34-A988-C5B47E145F32}"/>
            </a:ext>
          </a:extLst>
        </xdr:cNvPr>
        <xdr:cNvSpPr>
          <a:spLocks noChangeShapeType="1"/>
        </xdr:cNvSpPr>
      </xdr:nvSpPr>
      <xdr:spPr bwMode="auto">
        <a:xfrm>
          <a:off x="3096985" y="240615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75</xdr:row>
      <xdr:rowOff>76200</xdr:rowOff>
    </xdr:from>
    <xdr:to>
      <xdr:col>6</xdr:col>
      <xdr:colOff>152400</xdr:colOff>
      <xdr:row>77</xdr:row>
      <xdr:rowOff>161925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700007DE-5E55-41A3-81F2-5FA17E59CAE2}"/>
            </a:ext>
          </a:extLst>
        </xdr:cNvPr>
        <xdr:cNvSpPr>
          <a:spLocks/>
        </xdr:cNvSpPr>
      </xdr:nvSpPr>
      <xdr:spPr bwMode="auto">
        <a:xfrm>
          <a:off x="5172075" y="244125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72</xdr:row>
      <xdr:rowOff>0</xdr:rowOff>
    </xdr:from>
    <xdr:to>
      <xdr:col>19</xdr:col>
      <xdr:colOff>590550</xdr:colOff>
      <xdr:row>72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C700BB69-2097-48B1-A4B4-CC25A62D59A4}"/>
            </a:ext>
          </a:extLst>
        </xdr:cNvPr>
        <xdr:cNvSpPr>
          <a:spLocks noChangeShapeType="1"/>
        </xdr:cNvSpPr>
      </xdr:nvSpPr>
      <xdr:spPr bwMode="auto">
        <a:xfrm>
          <a:off x="26917650" y="23536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74</xdr:row>
      <xdr:rowOff>2721</xdr:rowOff>
    </xdr:from>
    <xdr:to>
      <xdr:col>22</xdr:col>
      <xdr:colOff>608240</xdr:colOff>
      <xdr:row>74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59C99CFB-6AC6-4F2C-B521-44BA565F0DB7}"/>
            </a:ext>
          </a:extLst>
        </xdr:cNvPr>
        <xdr:cNvSpPr>
          <a:spLocks noChangeShapeType="1"/>
        </xdr:cNvSpPr>
      </xdr:nvSpPr>
      <xdr:spPr bwMode="auto">
        <a:xfrm>
          <a:off x="31031090" y="240723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74</xdr:row>
      <xdr:rowOff>12700</xdr:rowOff>
    </xdr:from>
    <xdr:to>
      <xdr:col>26</xdr:col>
      <xdr:colOff>498475</xdr:colOff>
      <xdr:row>74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DC39D5B4-EC47-4DA9-A4CB-284D47F4E384}"/>
            </a:ext>
          </a:extLst>
        </xdr:cNvPr>
        <xdr:cNvSpPr>
          <a:spLocks noChangeShapeType="1"/>
        </xdr:cNvSpPr>
      </xdr:nvSpPr>
      <xdr:spPr bwMode="auto">
        <a:xfrm flipV="1">
          <a:off x="35702875" y="240823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V="1">
          <a:off x="13354050" y="21145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13344525" y="21145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64</xdr:row>
      <xdr:rowOff>9525</xdr:rowOff>
    </xdr:from>
    <xdr:to>
      <xdr:col>29</xdr:col>
      <xdr:colOff>0</xdr:colOff>
      <xdr:row>64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V="1">
          <a:off x="39147750" y="2085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66</xdr:row>
      <xdr:rowOff>268060</xdr:rowOff>
    </xdr:from>
    <xdr:to>
      <xdr:col>3</xdr:col>
      <xdr:colOff>572861</xdr:colOff>
      <xdr:row>66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2220686" y="216612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V="1">
          <a:off x="13344525" y="21145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67</xdr:row>
      <xdr:rowOff>0</xdr:rowOff>
    </xdr:from>
    <xdr:to>
      <xdr:col>18</xdr:col>
      <xdr:colOff>476250</xdr:colOff>
      <xdr:row>67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25384125" y="21669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67</xdr:row>
      <xdr:rowOff>0</xdr:rowOff>
    </xdr:from>
    <xdr:to>
      <xdr:col>19</xdr:col>
      <xdr:colOff>590550</xdr:colOff>
      <xdr:row>67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26889075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67</xdr:row>
      <xdr:rowOff>0</xdr:rowOff>
    </xdr:from>
    <xdr:to>
      <xdr:col>23</xdr:col>
      <xdr:colOff>409575</xdr:colOff>
      <xdr:row>67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32042100" y="216693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67</xdr:row>
      <xdr:rowOff>0</xdr:rowOff>
    </xdr:from>
    <xdr:to>
      <xdr:col>24</xdr:col>
      <xdr:colOff>523875</xdr:colOff>
      <xdr:row>67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33204150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67</xdr:row>
      <xdr:rowOff>9525</xdr:rowOff>
    </xdr:from>
    <xdr:to>
      <xdr:col>25</xdr:col>
      <xdr:colOff>476250</xdr:colOff>
      <xdr:row>67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34566225" y="216789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67</xdr:row>
      <xdr:rowOff>9525</xdr:rowOff>
    </xdr:from>
    <xdr:to>
      <xdr:col>27</xdr:col>
      <xdr:colOff>381000</xdr:colOff>
      <xdr:row>67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 flipV="1">
          <a:off x="36842700" y="216789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67</xdr:row>
      <xdr:rowOff>9525</xdr:rowOff>
    </xdr:from>
    <xdr:to>
      <xdr:col>28</xdr:col>
      <xdr:colOff>428625</xdr:colOff>
      <xdr:row>67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37880925" y="216789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64</xdr:row>
      <xdr:rowOff>9525</xdr:rowOff>
    </xdr:from>
    <xdr:to>
      <xdr:col>29</xdr:col>
      <xdr:colOff>0</xdr:colOff>
      <xdr:row>64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39147750" y="20859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66</xdr:row>
      <xdr:rowOff>9525</xdr:rowOff>
    </xdr:from>
    <xdr:to>
      <xdr:col>29</xdr:col>
      <xdr:colOff>0</xdr:colOff>
      <xdr:row>66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39147750" y="21402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66</xdr:row>
      <xdr:rowOff>254453</xdr:rowOff>
    </xdr:from>
    <xdr:to>
      <xdr:col>6</xdr:col>
      <xdr:colOff>581025</xdr:colOff>
      <xdr:row>66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5229225" y="216476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67</xdr:row>
      <xdr:rowOff>0</xdr:rowOff>
    </xdr:from>
    <xdr:to>
      <xdr:col>7</xdr:col>
      <xdr:colOff>561975</xdr:colOff>
      <xdr:row>67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>
          <a:off x="6600825" y="216693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64</xdr:row>
      <xdr:rowOff>0</xdr:rowOff>
    </xdr:from>
    <xdr:to>
      <xdr:col>23</xdr:col>
      <xdr:colOff>409575</xdr:colOff>
      <xdr:row>64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>
          <a:off x="32070675" y="208502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65</xdr:row>
      <xdr:rowOff>0</xdr:rowOff>
    </xdr:from>
    <xdr:to>
      <xdr:col>18</xdr:col>
      <xdr:colOff>476250</xdr:colOff>
      <xdr:row>65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>
          <a:off x="25384125" y="21135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65</xdr:row>
      <xdr:rowOff>0</xdr:rowOff>
    </xdr:from>
    <xdr:to>
      <xdr:col>20</xdr:col>
      <xdr:colOff>619125</xdr:colOff>
      <xdr:row>65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>
          <a:off x="28327350" y="21135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65</xdr:row>
      <xdr:rowOff>0</xdr:rowOff>
    </xdr:from>
    <xdr:to>
      <xdr:col>21</xdr:col>
      <xdr:colOff>657225</xdr:colOff>
      <xdr:row>65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>
          <a:off x="29756100" y="21135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65</xdr:row>
      <xdr:rowOff>9525</xdr:rowOff>
    </xdr:from>
    <xdr:to>
      <xdr:col>11</xdr:col>
      <xdr:colOff>0</xdr:colOff>
      <xdr:row>65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ShapeType="1"/>
        </xdr:cNvSpPr>
      </xdr:nvSpPr>
      <xdr:spPr bwMode="auto">
        <a:xfrm>
          <a:off x="13201650" y="21145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>
          <a:off x="31937325" y="20850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67</xdr:row>
      <xdr:rowOff>9525</xdr:rowOff>
    </xdr:from>
    <xdr:to>
      <xdr:col>8</xdr:col>
      <xdr:colOff>542925</xdr:colOff>
      <xdr:row>67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8039100" y="21678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67</xdr:row>
      <xdr:rowOff>9525</xdr:rowOff>
    </xdr:from>
    <xdr:to>
      <xdr:col>8</xdr:col>
      <xdr:colOff>609600</xdr:colOff>
      <xdr:row>67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 flipV="1">
          <a:off x="8029575" y="21678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67</xdr:row>
      <xdr:rowOff>0</xdr:rowOff>
    </xdr:from>
    <xdr:to>
      <xdr:col>20</xdr:col>
      <xdr:colOff>619125</xdr:colOff>
      <xdr:row>67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>
          <a:off x="28327350" y="21669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67</xdr:row>
      <xdr:rowOff>0</xdr:rowOff>
    </xdr:from>
    <xdr:to>
      <xdr:col>21</xdr:col>
      <xdr:colOff>657225</xdr:colOff>
      <xdr:row>67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>
          <a:off x="29756100" y="21669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65</xdr:row>
      <xdr:rowOff>9525</xdr:rowOff>
    </xdr:from>
    <xdr:to>
      <xdr:col>8</xdr:col>
      <xdr:colOff>542925</xdr:colOff>
      <xdr:row>65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8039100" y="21145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65</xdr:row>
      <xdr:rowOff>9525</xdr:rowOff>
    </xdr:from>
    <xdr:to>
      <xdr:col>8</xdr:col>
      <xdr:colOff>609600</xdr:colOff>
      <xdr:row>65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8029575" y="21145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ShapeType="1"/>
        </xdr:cNvSpPr>
      </xdr:nvSpPr>
      <xdr:spPr bwMode="auto">
        <a:xfrm flipV="1">
          <a:off x="13354050" y="21678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 flipV="1">
          <a:off x="13344525" y="21678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13344525" y="21678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66</xdr:row>
      <xdr:rowOff>268061</xdr:rowOff>
    </xdr:from>
    <xdr:to>
      <xdr:col>4</xdr:col>
      <xdr:colOff>572860</xdr:colOff>
      <xdr:row>66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>
          <a:off x="3096985" y="216612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68</xdr:row>
      <xdr:rowOff>76200</xdr:rowOff>
    </xdr:from>
    <xdr:to>
      <xdr:col>6</xdr:col>
      <xdr:colOff>152400</xdr:colOff>
      <xdr:row>70</xdr:row>
      <xdr:rowOff>161925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/>
        </xdr:cNvSpPr>
      </xdr:nvSpPr>
      <xdr:spPr bwMode="auto">
        <a:xfrm>
          <a:off x="5172075" y="220122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65</xdr:row>
      <xdr:rowOff>0</xdr:rowOff>
    </xdr:from>
    <xdr:to>
      <xdr:col>19</xdr:col>
      <xdr:colOff>590550</xdr:colOff>
      <xdr:row>65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ShapeType="1"/>
        </xdr:cNvSpPr>
      </xdr:nvSpPr>
      <xdr:spPr bwMode="auto">
        <a:xfrm>
          <a:off x="26917650" y="21135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67</xdr:row>
      <xdr:rowOff>2721</xdr:rowOff>
    </xdr:from>
    <xdr:to>
      <xdr:col>22</xdr:col>
      <xdr:colOff>608240</xdr:colOff>
      <xdr:row>67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ShapeType="1"/>
        </xdr:cNvSpPr>
      </xdr:nvSpPr>
      <xdr:spPr bwMode="auto">
        <a:xfrm>
          <a:off x="31031090" y="216720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67</xdr:row>
      <xdr:rowOff>12700</xdr:rowOff>
    </xdr:from>
    <xdr:to>
      <xdr:col>26</xdr:col>
      <xdr:colOff>498475</xdr:colOff>
      <xdr:row>67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ShapeType="1"/>
        </xdr:cNvSpPr>
      </xdr:nvSpPr>
      <xdr:spPr bwMode="auto">
        <a:xfrm flipV="1">
          <a:off x="35702875" y="216820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1335405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70</xdr:row>
      <xdr:rowOff>268060</xdr:rowOff>
    </xdr:from>
    <xdr:to>
      <xdr:col>3</xdr:col>
      <xdr:colOff>572861</xdr:colOff>
      <xdr:row>70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2220686" y="230328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>
          <a:off x="25384125" y="23040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26889075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V="1">
          <a:off x="32042100" y="230409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71</xdr:row>
      <xdr:rowOff>0</xdr:rowOff>
    </xdr:from>
    <xdr:to>
      <xdr:col>24</xdr:col>
      <xdr:colOff>523875</xdr:colOff>
      <xdr:row>71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332041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71</xdr:row>
      <xdr:rowOff>9525</xdr:rowOff>
    </xdr:from>
    <xdr:to>
      <xdr:col>25</xdr:col>
      <xdr:colOff>476250</xdr:colOff>
      <xdr:row>71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 flipV="1">
          <a:off x="34566225" y="230505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71</xdr:row>
      <xdr:rowOff>9525</xdr:rowOff>
    </xdr:from>
    <xdr:to>
      <xdr:col>27</xdr:col>
      <xdr:colOff>381000</xdr:colOff>
      <xdr:row>71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 flipV="1">
          <a:off x="36842700" y="230505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71</xdr:row>
      <xdr:rowOff>9525</xdr:rowOff>
    </xdr:from>
    <xdr:to>
      <xdr:col>28</xdr:col>
      <xdr:colOff>428625</xdr:colOff>
      <xdr:row>71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>
          <a:off x="37880925" y="230505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 flipV="1">
          <a:off x="39147750" y="22774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70</xdr:row>
      <xdr:rowOff>254453</xdr:rowOff>
    </xdr:from>
    <xdr:to>
      <xdr:col>6</xdr:col>
      <xdr:colOff>581025</xdr:colOff>
      <xdr:row>70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5229225" y="230192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71</xdr:row>
      <xdr:rowOff>0</xdr:rowOff>
    </xdr:from>
    <xdr:to>
      <xdr:col>7</xdr:col>
      <xdr:colOff>561975</xdr:colOff>
      <xdr:row>71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>
          <a:off x="6600825" y="230409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68</xdr:row>
      <xdr:rowOff>0</xdr:rowOff>
    </xdr:from>
    <xdr:to>
      <xdr:col>23</xdr:col>
      <xdr:colOff>409575</xdr:colOff>
      <xdr:row>68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>
          <a:spLocks noChangeShapeType="1"/>
        </xdr:cNvSpPr>
      </xdr:nvSpPr>
      <xdr:spPr bwMode="auto">
        <a:xfrm>
          <a:off x="32070675" y="222218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69</xdr:row>
      <xdr:rowOff>0</xdr:rowOff>
    </xdr:from>
    <xdr:to>
      <xdr:col>18</xdr:col>
      <xdr:colOff>476250</xdr:colOff>
      <xdr:row>69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ShapeType="1"/>
        </xdr:cNvSpPr>
      </xdr:nvSpPr>
      <xdr:spPr bwMode="auto">
        <a:xfrm>
          <a:off x="25384125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69</xdr:row>
      <xdr:rowOff>0</xdr:rowOff>
    </xdr:from>
    <xdr:to>
      <xdr:col>20</xdr:col>
      <xdr:colOff>619125</xdr:colOff>
      <xdr:row>69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>
          <a:spLocks noChangeShapeType="1"/>
        </xdr:cNvSpPr>
      </xdr:nvSpPr>
      <xdr:spPr bwMode="auto">
        <a:xfrm>
          <a:off x="28327350" y="22507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69</xdr:row>
      <xdr:rowOff>0</xdr:rowOff>
    </xdr:from>
    <xdr:to>
      <xdr:col>21</xdr:col>
      <xdr:colOff>657225</xdr:colOff>
      <xdr:row>69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>
          <a:spLocks noChangeShapeType="1"/>
        </xdr:cNvSpPr>
      </xdr:nvSpPr>
      <xdr:spPr bwMode="auto">
        <a:xfrm>
          <a:off x="29756100" y="225075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69</xdr:row>
      <xdr:rowOff>9525</xdr:rowOff>
    </xdr:from>
    <xdr:to>
      <xdr:col>11</xdr:col>
      <xdr:colOff>0</xdr:colOff>
      <xdr:row>69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ShapeType="1"/>
        </xdr:cNvSpPr>
      </xdr:nvSpPr>
      <xdr:spPr bwMode="auto">
        <a:xfrm>
          <a:off x="13201650" y="22517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ShapeType="1"/>
        </xdr:cNvSpPr>
      </xdr:nvSpPr>
      <xdr:spPr bwMode="auto">
        <a:xfrm flipV="1">
          <a:off x="803910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 bwMode="auto">
        <a:xfrm flipV="1">
          <a:off x="8029575" y="23050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 bwMode="auto">
        <a:xfrm>
          <a:off x="283273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ShapeType="1"/>
        </xdr:cNvSpPr>
      </xdr:nvSpPr>
      <xdr:spPr bwMode="auto">
        <a:xfrm>
          <a:off x="29756100" y="23040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69</xdr:row>
      <xdr:rowOff>9525</xdr:rowOff>
    </xdr:from>
    <xdr:to>
      <xdr:col>8</xdr:col>
      <xdr:colOff>542925</xdr:colOff>
      <xdr:row>69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ShapeType="1"/>
        </xdr:cNvSpPr>
      </xdr:nvSpPr>
      <xdr:spPr bwMode="auto">
        <a:xfrm flipV="1">
          <a:off x="803910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69</xdr:row>
      <xdr:rowOff>9525</xdr:rowOff>
    </xdr:from>
    <xdr:to>
      <xdr:col>8</xdr:col>
      <xdr:colOff>609600</xdr:colOff>
      <xdr:row>69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 bwMode="auto">
        <a:xfrm flipV="1">
          <a:off x="8029575" y="225171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 bwMode="auto">
        <a:xfrm flipV="1">
          <a:off x="1335405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70</xdr:row>
      <xdr:rowOff>268061</xdr:rowOff>
    </xdr:from>
    <xdr:to>
      <xdr:col>4</xdr:col>
      <xdr:colOff>572860</xdr:colOff>
      <xdr:row>70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ShapeType="1"/>
        </xdr:cNvSpPr>
      </xdr:nvSpPr>
      <xdr:spPr bwMode="auto">
        <a:xfrm>
          <a:off x="3096985" y="230328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72</xdr:row>
      <xdr:rowOff>76200</xdr:rowOff>
    </xdr:from>
    <xdr:to>
      <xdr:col>6</xdr:col>
      <xdr:colOff>152400</xdr:colOff>
      <xdr:row>74</xdr:row>
      <xdr:rowOff>161925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/>
        </xdr:cNvSpPr>
      </xdr:nvSpPr>
      <xdr:spPr bwMode="auto">
        <a:xfrm>
          <a:off x="5172075" y="233838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69</xdr:row>
      <xdr:rowOff>0</xdr:rowOff>
    </xdr:from>
    <xdr:to>
      <xdr:col>19</xdr:col>
      <xdr:colOff>590550</xdr:colOff>
      <xdr:row>69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ShapeType="1"/>
        </xdr:cNvSpPr>
      </xdr:nvSpPr>
      <xdr:spPr bwMode="auto">
        <a:xfrm>
          <a:off x="26917650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71</xdr:row>
      <xdr:rowOff>2721</xdr:rowOff>
    </xdr:from>
    <xdr:to>
      <xdr:col>22</xdr:col>
      <xdr:colOff>608240</xdr:colOff>
      <xdr:row>71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>
          <a:spLocks noChangeShapeType="1"/>
        </xdr:cNvSpPr>
      </xdr:nvSpPr>
      <xdr:spPr bwMode="auto">
        <a:xfrm>
          <a:off x="31031090" y="230436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71</xdr:row>
      <xdr:rowOff>12700</xdr:rowOff>
    </xdr:from>
    <xdr:to>
      <xdr:col>26</xdr:col>
      <xdr:colOff>498475</xdr:colOff>
      <xdr:row>71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ShapeType="1"/>
        </xdr:cNvSpPr>
      </xdr:nvSpPr>
      <xdr:spPr bwMode="auto">
        <a:xfrm flipV="1">
          <a:off x="35702875" y="230536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V="1">
          <a:off x="13354050" y="23545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V="1">
          <a:off x="13344525" y="23545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71</xdr:row>
      <xdr:rowOff>9525</xdr:rowOff>
    </xdr:from>
    <xdr:to>
      <xdr:col>29</xdr:col>
      <xdr:colOff>0</xdr:colOff>
      <xdr:row>71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V="1">
          <a:off x="39147750" y="2326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73</xdr:row>
      <xdr:rowOff>268060</xdr:rowOff>
    </xdr:from>
    <xdr:to>
      <xdr:col>3</xdr:col>
      <xdr:colOff>572861</xdr:colOff>
      <xdr:row>73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2220686" y="240615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 flipV="1">
          <a:off x="13344525" y="23545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74</xdr:row>
      <xdr:rowOff>0</xdr:rowOff>
    </xdr:from>
    <xdr:to>
      <xdr:col>18</xdr:col>
      <xdr:colOff>476250</xdr:colOff>
      <xdr:row>74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25384125" y="24069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74</xdr:row>
      <xdr:rowOff>0</xdr:rowOff>
    </xdr:from>
    <xdr:to>
      <xdr:col>19</xdr:col>
      <xdr:colOff>590550</xdr:colOff>
      <xdr:row>74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26889075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74</xdr:row>
      <xdr:rowOff>0</xdr:rowOff>
    </xdr:from>
    <xdr:to>
      <xdr:col>23</xdr:col>
      <xdr:colOff>409575</xdr:colOff>
      <xdr:row>74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 flipV="1">
          <a:off x="32042100" y="24069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74</xdr:row>
      <xdr:rowOff>0</xdr:rowOff>
    </xdr:from>
    <xdr:to>
      <xdr:col>24</xdr:col>
      <xdr:colOff>523875</xdr:colOff>
      <xdr:row>74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33204150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74</xdr:row>
      <xdr:rowOff>9525</xdr:rowOff>
    </xdr:from>
    <xdr:to>
      <xdr:col>25</xdr:col>
      <xdr:colOff>476250</xdr:colOff>
      <xdr:row>74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 flipV="1">
          <a:off x="34566225" y="240792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74</xdr:row>
      <xdr:rowOff>9525</xdr:rowOff>
    </xdr:from>
    <xdr:to>
      <xdr:col>27</xdr:col>
      <xdr:colOff>381000</xdr:colOff>
      <xdr:row>74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 flipV="1">
          <a:off x="36842700" y="240792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74</xdr:row>
      <xdr:rowOff>9525</xdr:rowOff>
    </xdr:from>
    <xdr:to>
      <xdr:col>28</xdr:col>
      <xdr:colOff>428625</xdr:colOff>
      <xdr:row>74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37880925" y="240792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71</xdr:row>
      <xdr:rowOff>9525</xdr:rowOff>
    </xdr:from>
    <xdr:to>
      <xdr:col>29</xdr:col>
      <xdr:colOff>0</xdr:colOff>
      <xdr:row>71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 flipV="1">
          <a:off x="39147750" y="2326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73</xdr:row>
      <xdr:rowOff>9525</xdr:rowOff>
    </xdr:from>
    <xdr:to>
      <xdr:col>29</xdr:col>
      <xdr:colOff>0</xdr:colOff>
      <xdr:row>73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 flipV="1">
          <a:off x="39147750" y="23802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73</xdr:row>
      <xdr:rowOff>254453</xdr:rowOff>
    </xdr:from>
    <xdr:to>
      <xdr:col>6</xdr:col>
      <xdr:colOff>581025</xdr:colOff>
      <xdr:row>73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 bwMode="auto">
        <a:xfrm>
          <a:off x="5229225" y="240479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74</xdr:row>
      <xdr:rowOff>0</xdr:rowOff>
    </xdr:from>
    <xdr:to>
      <xdr:col>7</xdr:col>
      <xdr:colOff>561975</xdr:colOff>
      <xdr:row>74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 bwMode="auto">
        <a:xfrm>
          <a:off x="6600825" y="240696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ShapeType="1"/>
        </xdr:cNvSpPr>
      </xdr:nvSpPr>
      <xdr:spPr bwMode="auto">
        <a:xfrm>
          <a:off x="32070675" y="232505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72</xdr:row>
      <xdr:rowOff>0</xdr:rowOff>
    </xdr:from>
    <xdr:to>
      <xdr:col>18</xdr:col>
      <xdr:colOff>476250</xdr:colOff>
      <xdr:row>72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25384125" y="23536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72</xdr:row>
      <xdr:rowOff>0</xdr:rowOff>
    </xdr:from>
    <xdr:to>
      <xdr:col>20</xdr:col>
      <xdr:colOff>619125</xdr:colOff>
      <xdr:row>72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ShapeType="1"/>
        </xdr:cNvSpPr>
      </xdr:nvSpPr>
      <xdr:spPr bwMode="auto">
        <a:xfrm>
          <a:off x="28327350" y="23536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72</xdr:row>
      <xdr:rowOff>0</xdr:rowOff>
    </xdr:from>
    <xdr:to>
      <xdr:col>21</xdr:col>
      <xdr:colOff>657225</xdr:colOff>
      <xdr:row>72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ShapeType="1"/>
        </xdr:cNvSpPr>
      </xdr:nvSpPr>
      <xdr:spPr bwMode="auto">
        <a:xfrm>
          <a:off x="29756100" y="23536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72</xdr:row>
      <xdr:rowOff>9525</xdr:rowOff>
    </xdr:from>
    <xdr:to>
      <xdr:col>11</xdr:col>
      <xdr:colOff>0</xdr:colOff>
      <xdr:row>72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ShapeType="1"/>
        </xdr:cNvSpPr>
      </xdr:nvSpPr>
      <xdr:spPr bwMode="auto">
        <a:xfrm>
          <a:off x="13201650" y="2354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74</xdr:row>
      <xdr:rowOff>9525</xdr:rowOff>
    </xdr:from>
    <xdr:to>
      <xdr:col>8</xdr:col>
      <xdr:colOff>542925</xdr:colOff>
      <xdr:row>74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ShapeType="1"/>
        </xdr:cNvSpPr>
      </xdr:nvSpPr>
      <xdr:spPr bwMode="auto">
        <a:xfrm flipV="1">
          <a:off x="8039100" y="24079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74</xdr:row>
      <xdr:rowOff>9525</xdr:rowOff>
    </xdr:from>
    <xdr:to>
      <xdr:col>8</xdr:col>
      <xdr:colOff>609600</xdr:colOff>
      <xdr:row>74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ShapeType="1"/>
        </xdr:cNvSpPr>
      </xdr:nvSpPr>
      <xdr:spPr bwMode="auto">
        <a:xfrm flipV="1">
          <a:off x="8029575" y="24079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74</xdr:row>
      <xdr:rowOff>0</xdr:rowOff>
    </xdr:from>
    <xdr:to>
      <xdr:col>20</xdr:col>
      <xdr:colOff>619125</xdr:colOff>
      <xdr:row>74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ShapeType="1"/>
        </xdr:cNvSpPr>
      </xdr:nvSpPr>
      <xdr:spPr bwMode="auto">
        <a:xfrm>
          <a:off x="28327350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74</xdr:row>
      <xdr:rowOff>0</xdr:rowOff>
    </xdr:from>
    <xdr:to>
      <xdr:col>21</xdr:col>
      <xdr:colOff>657225</xdr:colOff>
      <xdr:row>74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ShapeType="1"/>
        </xdr:cNvSpPr>
      </xdr:nvSpPr>
      <xdr:spPr bwMode="auto">
        <a:xfrm>
          <a:off x="29756100" y="24069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72</xdr:row>
      <xdr:rowOff>9525</xdr:rowOff>
    </xdr:from>
    <xdr:to>
      <xdr:col>8</xdr:col>
      <xdr:colOff>542925</xdr:colOff>
      <xdr:row>72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ShapeType="1"/>
        </xdr:cNvSpPr>
      </xdr:nvSpPr>
      <xdr:spPr bwMode="auto">
        <a:xfrm flipV="1">
          <a:off x="8039100" y="23545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72</xdr:row>
      <xdr:rowOff>9525</xdr:rowOff>
    </xdr:from>
    <xdr:to>
      <xdr:col>8</xdr:col>
      <xdr:colOff>609600</xdr:colOff>
      <xdr:row>72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ShapeType="1"/>
        </xdr:cNvSpPr>
      </xdr:nvSpPr>
      <xdr:spPr bwMode="auto">
        <a:xfrm flipV="1">
          <a:off x="8029575" y="235458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ShapeType="1"/>
        </xdr:cNvSpPr>
      </xdr:nvSpPr>
      <xdr:spPr bwMode="auto">
        <a:xfrm flipV="1">
          <a:off x="13354050" y="24079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ShapeType="1"/>
        </xdr:cNvSpPr>
      </xdr:nvSpPr>
      <xdr:spPr bwMode="auto">
        <a:xfrm flipV="1">
          <a:off x="13344525" y="24079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ShapeType="1"/>
        </xdr:cNvSpPr>
      </xdr:nvSpPr>
      <xdr:spPr bwMode="auto">
        <a:xfrm flipV="1">
          <a:off x="13344525" y="24079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73</xdr:row>
      <xdr:rowOff>268061</xdr:rowOff>
    </xdr:from>
    <xdr:to>
      <xdr:col>4</xdr:col>
      <xdr:colOff>572860</xdr:colOff>
      <xdr:row>73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ShapeType="1"/>
        </xdr:cNvSpPr>
      </xdr:nvSpPr>
      <xdr:spPr bwMode="auto">
        <a:xfrm>
          <a:off x="3096985" y="240615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75</xdr:row>
      <xdr:rowOff>76200</xdr:rowOff>
    </xdr:from>
    <xdr:to>
      <xdr:col>6</xdr:col>
      <xdr:colOff>152400</xdr:colOff>
      <xdr:row>77</xdr:row>
      <xdr:rowOff>161925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/>
        </xdr:cNvSpPr>
      </xdr:nvSpPr>
      <xdr:spPr bwMode="auto">
        <a:xfrm>
          <a:off x="5172075" y="244125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72</xdr:row>
      <xdr:rowOff>0</xdr:rowOff>
    </xdr:from>
    <xdr:to>
      <xdr:col>19</xdr:col>
      <xdr:colOff>590550</xdr:colOff>
      <xdr:row>72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ShapeType="1"/>
        </xdr:cNvSpPr>
      </xdr:nvSpPr>
      <xdr:spPr bwMode="auto">
        <a:xfrm>
          <a:off x="26917650" y="23536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74</xdr:row>
      <xdr:rowOff>2721</xdr:rowOff>
    </xdr:from>
    <xdr:to>
      <xdr:col>22</xdr:col>
      <xdr:colOff>608240</xdr:colOff>
      <xdr:row>74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>
          <a:spLocks noChangeShapeType="1"/>
        </xdr:cNvSpPr>
      </xdr:nvSpPr>
      <xdr:spPr bwMode="auto">
        <a:xfrm>
          <a:off x="31031090" y="240723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74</xdr:row>
      <xdr:rowOff>12700</xdr:rowOff>
    </xdr:from>
    <xdr:to>
      <xdr:col>26</xdr:col>
      <xdr:colOff>498475</xdr:colOff>
      <xdr:row>74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>
          <a:spLocks noChangeShapeType="1"/>
        </xdr:cNvSpPr>
      </xdr:nvSpPr>
      <xdr:spPr bwMode="auto">
        <a:xfrm flipV="1">
          <a:off x="35702875" y="240823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V="1">
          <a:off x="13354050" y="23202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V="1">
          <a:off x="13344525" y="23202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V="1">
          <a:off x="39147750" y="2291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72</xdr:row>
      <xdr:rowOff>268060</xdr:rowOff>
    </xdr:from>
    <xdr:to>
      <xdr:col>3</xdr:col>
      <xdr:colOff>572861</xdr:colOff>
      <xdr:row>72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2220686" y="237186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 flipV="1">
          <a:off x="13344525" y="23202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73</xdr:row>
      <xdr:rowOff>0</xdr:rowOff>
    </xdr:from>
    <xdr:to>
      <xdr:col>18</xdr:col>
      <xdr:colOff>476250</xdr:colOff>
      <xdr:row>73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25384125" y="237267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73</xdr:row>
      <xdr:rowOff>0</xdr:rowOff>
    </xdr:from>
    <xdr:to>
      <xdr:col>19</xdr:col>
      <xdr:colOff>590550</xdr:colOff>
      <xdr:row>73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26889075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73</xdr:row>
      <xdr:rowOff>0</xdr:rowOff>
    </xdr:from>
    <xdr:to>
      <xdr:col>23</xdr:col>
      <xdr:colOff>409575</xdr:colOff>
      <xdr:row>73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 flipV="1">
          <a:off x="32042100" y="237267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73</xdr:row>
      <xdr:rowOff>0</xdr:rowOff>
    </xdr:from>
    <xdr:to>
      <xdr:col>24</xdr:col>
      <xdr:colOff>523875</xdr:colOff>
      <xdr:row>73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33204150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73</xdr:row>
      <xdr:rowOff>9525</xdr:rowOff>
    </xdr:from>
    <xdr:to>
      <xdr:col>25</xdr:col>
      <xdr:colOff>476250</xdr:colOff>
      <xdr:row>73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 flipV="1">
          <a:off x="34566225" y="237363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73</xdr:row>
      <xdr:rowOff>9525</xdr:rowOff>
    </xdr:from>
    <xdr:to>
      <xdr:col>27</xdr:col>
      <xdr:colOff>381000</xdr:colOff>
      <xdr:row>73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 flipV="1">
          <a:off x="36842700" y="237363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73</xdr:row>
      <xdr:rowOff>9525</xdr:rowOff>
    </xdr:from>
    <xdr:to>
      <xdr:col>28</xdr:col>
      <xdr:colOff>428625</xdr:colOff>
      <xdr:row>73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37880925" y="237363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ShapeType="1"/>
        </xdr:cNvSpPr>
      </xdr:nvSpPr>
      <xdr:spPr bwMode="auto">
        <a:xfrm flipV="1">
          <a:off x="39147750" y="2291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72</xdr:row>
      <xdr:rowOff>9525</xdr:rowOff>
    </xdr:from>
    <xdr:to>
      <xdr:col>29</xdr:col>
      <xdr:colOff>0</xdr:colOff>
      <xdr:row>72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ShapeType="1"/>
        </xdr:cNvSpPr>
      </xdr:nvSpPr>
      <xdr:spPr bwMode="auto">
        <a:xfrm flipV="1">
          <a:off x="39147750" y="2346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72</xdr:row>
      <xdr:rowOff>254453</xdr:rowOff>
    </xdr:from>
    <xdr:to>
      <xdr:col>6</xdr:col>
      <xdr:colOff>581025</xdr:colOff>
      <xdr:row>72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>
          <a:spLocks noChangeShapeType="1"/>
        </xdr:cNvSpPr>
      </xdr:nvSpPr>
      <xdr:spPr bwMode="auto">
        <a:xfrm>
          <a:off x="5229225" y="237050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73</xdr:row>
      <xdr:rowOff>0</xdr:rowOff>
    </xdr:from>
    <xdr:to>
      <xdr:col>7</xdr:col>
      <xdr:colOff>561975</xdr:colOff>
      <xdr:row>73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ShapeType="1"/>
        </xdr:cNvSpPr>
      </xdr:nvSpPr>
      <xdr:spPr bwMode="auto">
        <a:xfrm>
          <a:off x="6600825" y="237267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70</xdr:row>
      <xdr:rowOff>0</xdr:rowOff>
    </xdr:from>
    <xdr:to>
      <xdr:col>23</xdr:col>
      <xdr:colOff>409575</xdr:colOff>
      <xdr:row>70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>
          <a:spLocks noChangeShapeType="1"/>
        </xdr:cNvSpPr>
      </xdr:nvSpPr>
      <xdr:spPr bwMode="auto">
        <a:xfrm>
          <a:off x="32070675" y="229076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 noChangeShapeType="1"/>
        </xdr:cNvSpPr>
      </xdr:nvSpPr>
      <xdr:spPr bwMode="auto">
        <a:xfrm>
          <a:off x="25384125" y="23193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28327350" y="23193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 noChangeShapeType="1"/>
        </xdr:cNvSpPr>
      </xdr:nvSpPr>
      <xdr:spPr bwMode="auto">
        <a:xfrm>
          <a:off x="29756100" y="23193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71</xdr:row>
      <xdr:rowOff>9525</xdr:rowOff>
    </xdr:from>
    <xdr:to>
      <xdr:col>11</xdr:col>
      <xdr:colOff>0</xdr:colOff>
      <xdr:row>71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>
          <a:spLocks noChangeShapeType="1"/>
        </xdr:cNvSpPr>
      </xdr:nvSpPr>
      <xdr:spPr bwMode="auto">
        <a:xfrm>
          <a:off x="13201650" y="2320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73</xdr:row>
      <xdr:rowOff>9525</xdr:rowOff>
    </xdr:from>
    <xdr:to>
      <xdr:col>8</xdr:col>
      <xdr:colOff>542925</xdr:colOff>
      <xdr:row>73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>
          <a:spLocks noChangeShapeType="1"/>
        </xdr:cNvSpPr>
      </xdr:nvSpPr>
      <xdr:spPr bwMode="auto">
        <a:xfrm flipV="1">
          <a:off x="8039100" y="23736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73</xdr:row>
      <xdr:rowOff>9525</xdr:rowOff>
    </xdr:from>
    <xdr:to>
      <xdr:col>8</xdr:col>
      <xdr:colOff>609600</xdr:colOff>
      <xdr:row>73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>
          <a:spLocks noChangeShapeType="1"/>
        </xdr:cNvSpPr>
      </xdr:nvSpPr>
      <xdr:spPr bwMode="auto">
        <a:xfrm flipV="1">
          <a:off x="8029575" y="237363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73</xdr:row>
      <xdr:rowOff>0</xdr:rowOff>
    </xdr:from>
    <xdr:to>
      <xdr:col>20</xdr:col>
      <xdr:colOff>619125</xdr:colOff>
      <xdr:row>73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>
          <a:spLocks noChangeShapeType="1"/>
        </xdr:cNvSpPr>
      </xdr:nvSpPr>
      <xdr:spPr bwMode="auto">
        <a:xfrm>
          <a:off x="28327350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73</xdr:row>
      <xdr:rowOff>0</xdr:rowOff>
    </xdr:from>
    <xdr:to>
      <xdr:col>21</xdr:col>
      <xdr:colOff>657225</xdr:colOff>
      <xdr:row>73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>
          <a:spLocks noChangeShapeType="1"/>
        </xdr:cNvSpPr>
      </xdr:nvSpPr>
      <xdr:spPr bwMode="auto">
        <a:xfrm>
          <a:off x="29756100" y="237267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>
          <a:spLocks noChangeShapeType="1"/>
        </xdr:cNvSpPr>
      </xdr:nvSpPr>
      <xdr:spPr bwMode="auto">
        <a:xfrm flipV="1">
          <a:off x="8039100" y="23202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>
          <a:spLocks noChangeShapeType="1"/>
        </xdr:cNvSpPr>
      </xdr:nvSpPr>
      <xdr:spPr bwMode="auto">
        <a:xfrm flipV="1">
          <a:off x="8029575" y="23202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>
          <a:spLocks noChangeShapeType="1"/>
        </xdr:cNvSpPr>
      </xdr:nvSpPr>
      <xdr:spPr bwMode="auto">
        <a:xfrm flipV="1">
          <a:off x="13354050" y="23736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>
          <a:spLocks noChangeShapeType="1"/>
        </xdr:cNvSpPr>
      </xdr:nvSpPr>
      <xdr:spPr bwMode="auto">
        <a:xfrm flipV="1">
          <a:off x="13344525" y="23736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>
          <a:spLocks noChangeShapeType="1"/>
        </xdr:cNvSpPr>
      </xdr:nvSpPr>
      <xdr:spPr bwMode="auto">
        <a:xfrm flipV="1">
          <a:off x="13344525" y="23736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72</xdr:row>
      <xdr:rowOff>268061</xdr:rowOff>
    </xdr:from>
    <xdr:to>
      <xdr:col>4</xdr:col>
      <xdr:colOff>572860</xdr:colOff>
      <xdr:row>72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>
          <a:spLocks noChangeShapeType="1"/>
        </xdr:cNvSpPr>
      </xdr:nvSpPr>
      <xdr:spPr bwMode="auto">
        <a:xfrm>
          <a:off x="3096985" y="237186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74</xdr:row>
      <xdr:rowOff>76200</xdr:rowOff>
    </xdr:from>
    <xdr:to>
      <xdr:col>6</xdr:col>
      <xdr:colOff>152400</xdr:colOff>
      <xdr:row>76</xdr:row>
      <xdr:rowOff>161925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>
          <a:spLocks/>
        </xdr:cNvSpPr>
      </xdr:nvSpPr>
      <xdr:spPr bwMode="auto">
        <a:xfrm>
          <a:off x="5172075" y="240696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>
          <a:spLocks noChangeShapeType="1"/>
        </xdr:cNvSpPr>
      </xdr:nvSpPr>
      <xdr:spPr bwMode="auto">
        <a:xfrm>
          <a:off x="26917650" y="23193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73</xdr:row>
      <xdr:rowOff>2721</xdr:rowOff>
    </xdr:from>
    <xdr:to>
      <xdr:col>22</xdr:col>
      <xdr:colOff>608240</xdr:colOff>
      <xdr:row>73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>
          <a:spLocks noChangeShapeType="1"/>
        </xdr:cNvSpPr>
      </xdr:nvSpPr>
      <xdr:spPr bwMode="auto">
        <a:xfrm>
          <a:off x="31031090" y="237294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73</xdr:row>
      <xdr:rowOff>12700</xdr:rowOff>
    </xdr:from>
    <xdr:to>
      <xdr:col>26</xdr:col>
      <xdr:colOff>498475</xdr:colOff>
      <xdr:row>73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>
          <a:spLocks noChangeShapeType="1"/>
        </xdr:cNvSpPr>
      </xdr:nvSpPr>
      <xdr:spPr bwMode="auto">
        <a:xfrm flipV="1">
          <a:off x="35702875" y="237394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V="1">
          <a:off x="13354050" y="22174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V="1">
          <a:off x="13344525" y="22174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67</xdr:row>
      <xdr:rowOff>9525</xdr:rowOff>
    </xdr:from>
    <xdr:to>
      <xdr:col>29</xdr:col>
      <xdr:colOff>0</xdr:colOff>
      <xdr:row>67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 flipV="1">
          <a:off x="39147750" y="2188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69</xdr:row>
      <xdr:rowOff>268060</xdr:rowOff>
    </xdr:from>
    <xdr:to>
      <xdr:col>3</xdr:col>
      <xdr:colOff>572861</xdr:colOff>
      <xdr:row>69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2220686" y="226899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 flipV="1">
          <a:off x="13344525" y="22174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70</xdr:row>
      <xdr:rowOff>0</xdr:rowOff>
    </xdr:from>
    <xdr:to>
      <xdr:col>18</xdr:col>
      <xdr:colOff>476250</xdr:colOff>
      <xdr:row>70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>
          <a:off x="25384125" y="226980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70</xdr:row>
      <xdr:rowOff>0</xdr:rowOff>
    </xdr:from>
    <xdr:to>
      <xdr:col>19</xdr:col>
      <xdr:colOff>590550</xdr:colOff>
      <xdr:row>70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ShapeType="1"/>
        </xdr:cNvSpPr>
      </xdr:nvSpPr>
      <xdr:spPr bwMode="auto">
        <a:xfrm>
          <a:off x="26889075" y="22698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70</xdr:row>
      <xdr:rowOff>0</xdr:rowOff>
    </xdr:from>
    <xdr:to>
      <xdr:col>23</xdr:col>
      <xdr:colOff>409575</xdr:colOff>
      <xdr:row>70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 flipV="1">
          <a:off x="32042100" y="226980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70</xdr:row>
      <xdr:rowOff>0</xdr:rowOff>
    </xdr:from>
    <xdr:to>
      <xdr:col>24</xdr:col>
      <xdr:colOff>523875</xdr:colOff>
      <xdr:row>70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>
          <a:off x="33204150" y="22698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70</xdr:row>
      <xdr:rowOff>9525</xdr:rowOff>
    </xdr:from>
    <xdr:to>
      <xdr:col>25</xdr:col>
      <xdr:colOff>476250</xdr:colOff>
      <xdr:row>70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 flipV="1">
          <a:off x="34566225" y="227076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70</xdr:row>
      <xdr:rowOff>9525</xdr:rowOff>
    </xdr:from>
    <xdr:to>
      <xdr:col>27</xdr:col>
      <xdr:colOff>381000</xdr:colOff>
      <xdr:row>70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ShapeType="1"/>
        </xdr:cNvSpPr>
      </xdr:nvSpPr>
      <xdr:spPr bwMode="auto">
        <a:xfrm flipV="1">
          <a:off x="36842700" y="227076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70</xdr:row>
      <xdr:rowOff>9525</xdr:rowOff>
    </xdr:from>
    <xdr:to>
      <xdr:col>28</xdr:col>
      <xdr:colOff>428625</xdr:colOff>
      <xdr:row>70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>
          <a:off x="37880925" y="227076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67</xdr:row>
      <xdr:rowOff>9525</xdr:rowOff>
    </xdr:from>
    <xdr:to>
      <xdr:col>29</xdr:col>
      <xdr:colOff>0</xdr:colOff>
      <xdr:row>67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ShapeType="1"/>
        </xdr:cNvSpPr>
      </xdr:nvSpPr>
      <xdr:spPr bwMode="auto">
        <a:xfrm flipV="1">
          <a:off x="39147750" y="2188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69</xdr:row>
      <xdr:rowOff>9525</xdr:rowOff>
    </xdr:from>
    <xdr:to>
      <xdr:col>29</xdr:col>
      <xdr:colOff>0</xdr:colOff>
      <xdr:row>69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ShapeType="1"/>
        </xdr:cNvSpPr>
      </xdr:nvSpPr>
      <xdr:spPr bwMode="auto">
        <a:xfrm flipV="1">
          <a:off x="39147750" y="2243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69</xdr:row>
      <xdr:rowOff>254453</xdr:rowOff>
    </xdr:from>
    <xdr:to>
      <xdr:col>6</xdr:col>
      <xdr:colOff>581025</xdr:colOff>
      <xdr:row>69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ShapeType="1"/>
        </xdr:cNvSpPr>
      </xdr:nvSpPr>
      <xdr:spPr bwMode="auto">
        <a:xfrm>
          <a:off x="5229225" y="226763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70</xdr:row>
      <xdr:rowOff>0</xdr:rowOff>
    </xdr:from>
    <xdr:to>
      <xdr:col>7</xdr:col>
      <xdr:colOff>561975</xdr:colOff>
      <xdr:row>70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ShapeType="1"/>
        </xdr:cNvSpPr>
      </xdr:nvSpPr>
      <xdr:spPr bwMode="auto">
        <a:xfrm>
          <a:off x="6600825" y="226980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67</xdr:row>
      <xdr:rowOff>0</xdr:rowOff>
    </xdr:from>
    <xdr:to>
      <xdr:col>23</xdr:col>
      <xdr:colOff>409575</xdr:colOff>
      <xdr:row>67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ShapeType="1"/>
        </xdr:cNvSpPr>
      </xdr:nvSpPr>
      <xdr:spPr bwMode="auto">
        <a:xfrm>
          <a:off x="32070675" y="218789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68</xdr:row>
      <xdr:rowOff>0</xdr:rowOff>
    </xdr:from>
    <xdr:to>
      <xdr:col>18</xdr:col>
      <xdr:colOff>476250</xdr:colOff>
      <xdr:row>68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ShapeType="1"/>
        </xdr:cNvSpPr>
      </xdr:nvSpPr>
      <xdr:spPr bwMode="auto">
        <a:xfrm>
          <a:off x="25384125" y="22164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68</xdr:row>
      <xdr:rowOff>0</xdr:rowOff>
    </xdr:from>
    <xdr:to>
      <xdr:col>20</xdr:col>
      <xdr:colOff>619125</xdr:colOff>
      <xdr:row>68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ShapeType="1"/>
        </xdr:cNvSpPr>
      </xdr:nvSpPr>
      <xdr:spPr bwMode="auto">
        <a:xfrm>
          <a:off x="28327350" y="22164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68</xdr:row>
      <xdr:rowOff>0</xdr:rowOff>
    </xdr:from>
    <xdr:to>
      <xdr:col>21</xdr:col>
      <xdr:colOff>657225</xdr:colOff>
      <xdr:row>68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ShapeType="1"/>
        </xdr:cNvSpPr>
      </xdr:nvSpPr>
      <xdr:spPr bwMode="auto">
        <a:xfrm>
          <a:off x="29756100" y="22164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68</xdr:row>
      <xdr:rowOff>9525</xdr:rowOff>
    </xdr:from>
    <xdr:to>
      <xdr:col>11</xdr:col>
      <xdr:colOff>0</xdr:colOff>
      <xdr:row>68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ShapeType="1"/>
        </xdr:cNvSpPr>
      </xdr:nvSpPr>
      <xdr:spPr bwMode="auto">
        <a:xfrm>
          <a:off x="13201650" y="2217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70</xdr:row>
      <xdr:rowOff>9525</xdr:rowOff>
    </xdr:from>
    <xdr:to>
      <xdr:col>8</xdr:col>
      <xdr:colOff>542925</xdr:colOff>
      <xdr:row>70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>
          <a:spLocks noChangeShapeType="1"/>
        </xdr:cNvSpPr>
      </xdr:nvSpPr>
      <xdr:spPr bwMode="auto">
        <a:xfrm flipV="1">
          <a:off x="8039100" y="22707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70</xdr:row>
      <xdr:rowOff>9525</xdr:rowOff>
    </xdr:from>
    <xdr:to>
      <xdr:col>8</xdr:col>
      <xdr:colOff>609600</xdr:colOff>
      <xdr:row>70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ShapeType="1"/>
        </xdr:cNvSpPr>
      </xdr:nvSpPr>
      <xdr:spPr bwMode="auto">
        <a:xfrm flipV="1">
          <a:off x="8029575" y="227076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70</xdr:row>
      <xdr:rowOff>0</xdr:rowOff>
    </xdr:from>
    <xdr:to>
      <xdr:col>20</xdr:col>
      <xdr:colOff>619125</xdr:colOff>
      <xdr:row>70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ShapeType="1"/>
        </xdr:cNvSpPr>
      </xdr:nvSpPr>
      <xdr:spPr bwMode="auto">
        <a:xfrm>
          <a:off x="28327350" y="22698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70</xdr:row>
      <xdr:rowOff>0</xdr:rowOff>
    </xdr:from>
    <xdr:to>
      <xdr:col>21</xdr:col>
      <xdr:colOff>657225</xdr:colOff>
      <xdr:row>70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ShapeType="1"/>
        </xdr:cNvSpPr>
      </xdr:nvSpPr>
      <xdr:spPr bwMode="auto">
        <a:xfrm>
          <a:off x="29756100" y="22698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68</xdr:row>
      <xdr:rowOff>9525</xdr:rowOff>
    </xdr:from>
    <xdr:to>
      <xdr:col>8</xdr:col>
      <xdr:colOff>542925</xdr:colOff>
      <xdr:row>68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ShapeType="1"/>
        </xdr:cNvSpPr>
      </xdr:nvSpPr>
      <xdr:spPr bwMode="auto">
        <a:xfrm flipV="1">
          <a:off x="8039100" y="22174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68</xdr:row>
      <xdr:rowOff>9525</xdr:rowOff>
    </xdr:from>
    <xdr:to>
      <xdr:col>8</xdr:col>
      <xdr:colOff>609600</xdr:colOff>
      <xdr:row>68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ShapeType="1"/>
        </xdr:cNvSpPr>
      </xdr:nvSpPr>
      <xdr:spPr bwMode="auto">
        <a:xfrm flipV="1">
          <a:off x="8029575" y="22174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ShapeType="1"/>
        </xdr:cNvSpPr>
      </xdr:nvSpPr>
      <xdr:spPr bwMode="auto">
        <a:xfrm flipV="1">
          <a:off x="13354050" y="22707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ShapeType="1"/>
        </xdr:cNvSpPr>
      </xdr:nvSpPr>
      <xdr:spPr bwMode="auto">
        <a:xfrm flipV="1">
          <a:off x="13344525" y="22707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ShapeType="1"/>
        </xdr:cNvSpPr>
      </xdr:nvSpPr>
      <xdr:spPr bwMode="auto">
        <a:xfrm flipV="1">
          <a:off x="13344525" y="22707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69</xdr:row>
      <xdr:rowOff>268061</xdr:rowOff>
    </xdr:from>
    <xdr:to>
      <xdr:col>4</xdr:col>
      <xdr:colOff>572860</xdr:colOff>
      <xdr:row>69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>
          <a:spLocks noChangeShapeType="1"/>
        </xdr:cNvSpPr>
      </xdr:nvSpPr>
      <xdr:spPr bwMode="auto">
        <a:xfrm>
          <a:off x="3096985" y="226899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71</xdr:row>
      <xdr:rowOff>76200</xdr:rowOff>
    </xdr:from>
    <xdr:to>
      <xdr:col>6</xdr:col>
      <xdr:colOff>152400</xdr:colOff>
      <xdr:row>73</xdr:row>
      <xdr:rowOff>161925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>
          <a:spLocks/>
        </xdr:cNvSpPr>
      </xdr:nvSpPr>
      <xdr:spPr bwMode="auto">
        <a:xfrm>
          <a:off x="5172075" y="230409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68</xdr:row>
      <xdr:rowOff>0</xdr:rowOff>
    </xdr:from>
    <xdr:to>
      <xdr:col>19</xdr:col>
      <xdr:colOff>590550</xdr:colOff>
      <xdr:row>68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ShapeType="1"/>
        </xdr:cNvSpPr>
      </xdr:nvSpPr>
      <xdr:spPr bwMode="auto">
        <a:xfrm>
          <a:off x="26917650" y="22164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70</xdr:row>
      <xdr:rowOff>2721</xdr:rowOff>
    </xdr:from>
    <xdr:to>
      <xdr:col>22</xdr:col>
      <xdr:colOff>608240</xdr:colOff>
      <xdr:row>70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ShapeType="1"/>
        </xdr:cNvSpPr>
      </xdr:nvSpPr>
      <xdr:spPr bwMode="auto">
        <a:xfrm>
          <a:off x="31031090" y="227007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70</xdr:row>
      <xdr:rowOff>12700</xdr:rowOff>
    </xdr:from>
    <xdr:to>
      <xdr:col>26</xdr:col>
      <xdr:colOff>498475</xdr:colOff>
      <xdr:row>70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ShapeType="1"/>
        </xdr:cNvSpPr>
      </xdr:nvSpPr>
      <xdr:spPr bwMode="auto">
        <a:xfrm flipV="1">
          <a:off x="35702875" y="227107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76</xdr:row>
      <xdr:rowOff>9525</xdr:rowOff>
    </xdr:from>
    <xdr:to>
      <xdr:col>11</xdr:col>
      <xdr:colOff>542925</xdr:colOff>
      <xdr:row>76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V="1">
          <a:off x="13354050" y="24917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76</xdr:row>
      <xdr:rowOff>9525</xdr:rowOff>
    </xdr:from>
    <xdr:to>
      <xdr:col>11</xdr:col>
      <xdr:colOff>542925</xdr:colOff>
      <xdr:row>76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V="1">
          <a:off x="13344525" y="249174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75</xdr:row>
      <xdr:rowOff>9525</xdr:rowOff>
    </xdr:from>
    <xdr:to>
      <xdr:col>29</xdr:col>
      <xdr:colOff>0</xdr:colOff>
      <xdr:row>75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V="1">
          <a:off x="39147750" y="2463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77</xdr:row>
      <xdr:rowOff>268060</xdr:rowOff>
    </xdr:from>
    <xdr:to>
      <xdr:col>3</xdr:col>
      <xdr:colOff>572861</xdr:colOff>
      <xdr:row>77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2220686" y="254331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76</xdr:row>
      <xdr:rowOff>9525</xdr:rowOff>
    </xdr:from>
    <xdr:to>
      <xdr:col>11</xdr:col>
      <xdr:colOff>542925</xdr:colOff>
      <xdr:row>76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 flipV="1">
          <a:off x="13344525" y="249174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78</xdr:row>
      <xdr:rowOff>0</xdr:rowOff>
    </xdr:from>
    <xdr:to>
      <xdr:col>18</xdr:col>
      <xdr:colOff>476250</xdr:colOff>
      <xdr:row>78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>
          <a:off x="25384125" y="25441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78</xdr:row>
      <xdr:rowOff>0</xdr:rowOff>
    </xdr:from>
    <xdr:to>
      <xdr:col>19</xdr:col>
      <xdr:colOff>590550</xdr:colOff>
      <xdr:row>78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26889075" y="25441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78</xdr:row>
      <xdr:rowOff>0</xdr:rowOff>
    </xdr:from>
    <xdr:to>
      <xdr:col>23</xdr:col>
      <xdr:colOff>409575</xdr:colOff>
      <xdr:row>78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 flipV="1">
          <a:off x="32042100" y="254412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78</xdr:row>
      <xdr:rowOff>0</xdr:rowOff>
    </xdr:from>
    <xdr:to>
      <xdr:col>24</xdr:col>
      <xdr:colOff>523875</xdr:colOff>
      <xdr:row>78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ShapeType="1"/>
        </xdr:cNvSpPr>
      </xdr:nvSpPr>
      <xdr:spPr bwMode="auto">
        <a:xfrm>
          <a:off x="33204150" y="25441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78</xdr:row>
      <xdr:rowOff>9525</xdr:rowOff>
    </xdr:from>
    <xdr:to>
      <xdr:col>25</xdr:col>
      <xdr:colOff>476250</xdr:colOff>
      <xdr:row>78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ShapeType="1"/>
        </xdr:cNvSpPr>
      </xdr:nvSpPr>
      <xdr:spPr bwMode="auto">
        <a:xfrm flipV="1">
          <a:off x="34566225" y="254508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78</xdr:row>
      <xdr:rowOff>9525</xdr:rowOff>
    </xdr:from>
    <xdr:to>
      <xdr:col>27</xdr:col>
      <xdr:colOff>381000</xdr:colOff>
      <xdr:row>78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 bwMode="auto">
        <a:xfrm flipV="1">
          <a:off x="36842700" y="254508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78</xdr:row>
      <xdr:rowOff>9525</xdr:rowOff>
    </xdr:from>
    <xdr:to>
      <xdr:col>28</xdr:col>
      <xdr:colOff>428625</xdr:colOff>
      <xdr:row>78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ShapeType="1"/>
        </xdr:cNvSpPr>
      </xdr:nvSpPr>
      <xdr:spPr bwMode="auto">
        <a:xfrm>
          <a:off x="37880925" y="254508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75</xdr:row>
      <xdr:rowOff>9525</xdr:rowOff>
    </xdr:from>
    <xdr:to>
      <xdr:col>29</xdr:col>
      <xdr:colOff>0</xdr:colOff>
      <xdr:row>75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 flipV="1">
          <a:off x="39147750" y="2463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77</xdr:row>
      <xdr:rowOff>9525</xdr:rowOff>
    </xdr:from>
    <xdr:to>
      <xdr:col>29</xdr:col>
      <xdr:colOff>0</xdr:colOff>
      <xdr:row>77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ShapeType="1"/>
        </xdr:cNvSpPr>
      </xdr:nvSpPr>
      <xdr:spPr bwMode="auto">
        <a:xfrm flipV="1">
          <a:off x="39147750" y="25174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77</xdr:row>
      <xdr:rowOff>254453</xdr:rowOff>
    </xdr:from>
    <xdr:to>
      <xdr:col>6</xdr:col>
      <xdr:colOff>581025</xdr:colOff>
      <xdr:row>77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ShapeType="1"/>
        </xdr:cNvSpPr>
      </xdr:nvSpPr>
      <xdr:spPr bwMode="auto">
        <a:xfrm>
          <a:off x="5229225" y="254195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78</xdr:row>
      <xdr:rowOff>0</xdr:rowOff>
    </xdr:from>
    <xdr:to>
      <xdr:col>7</xdr:col>
      <xdr:colOff>561975</xdr:colOff>
      <xdr:row>78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ShapeType="1"/>
        </xdr:cNvSpPr>
      </xdr:nvSpPr>
      <xdr:spPr bwMode="auto">
        <a:xfrm>
          <a:off x="6600825" y="254412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75</xdr:row>
      <xdr:rowOff>0</xdr:rowOff>
    </xdr:from>
    <xdr:to>
      <xdr:col>23</xdr:col>
      <xdr:colOff>409575</xdr:colOff>
      <xdr:row>75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ShapeType="1"/>
        </xdr:cNvSpPr>
      </xdr:nvSpPr>
      <xdr:spPr bwMode="auto">
        <a:xfrm>
          <a:off x="32070675" y="246221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76</xdr:row>
      <xdr:rowOff>0</xdr:rowOff>
    </xdr:from>
    <xdr:to>
      <xdr:col>18</xdr:col>
      <xdr:colOff>476250</xdr:colOff>
      <xdr:row>76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ShapeType="1"/>
        </xdr:cNvSpPr>
      </xdr:nvSpPr>
      <xdr:spPr bwMode="auto">
        <a:xfrm>
          <a:off x="25384125" y="249078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76</xdr:row>
      <xdr:rowOff>0</xdr:rowOff>
    </xdr:from>
    <xdr:to>
      <xdr:col>20</xdr:col>
      <xdr:colOff>619125</xdr:colOff>
      <xdr:row>76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ShapeType="1"/>
        </xdr:cNvSpPr>
      </xdr:nvSpPr>
      <xdr:spPr bwMode="auto">
        <a:xfrm>
          <a:off x="28327350" y="249078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76</xdr:row>
      <xdr:rowOff>0</xdr:rowOff>
    </xdr:from>
    <xdr:to>
      <xdr:col>21</xdr:col>
      <xdr:colOff>657225</xdr:colOff>
      <xdr:row>76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ShapeType="1"/>
        </xdr:cNvSpPr>
      </xdr:nvSpPr>
      <xdr:spPr bwMode="auto">
        <a:xfrm>
          <a:off x="29756100" y="249078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9525</xdr:rowOff>
    </xdr:from>
    <xdr:to>
      <xdr:col>11</xdr:col>
      <xdr:colOff>0</xdr:colOff>
      <xdr:row>76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ShapeType="1"/>
        </xdr:cNvSpPr>
      </xdr:nvSpPr>
      <xdr:spPr bwMode="auto">
        <a:xfrm>
          <a:off x="13201650" y="24917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 noChangeShapeType="1"/>
        </xdr:cNvSpPr>
      </xdr:nvSpPr>
      <xdr:spPr bwMode="auto">
        <a:xfrm>
          <a:off x="31937325" y="2462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ShapeType="1"/>
        </xdr:cNvSpPr>
      </xdr:nvSpPr>
      <xdr:spPr bwMode="auto">
        <a:xfrm>
          <a:off x="31937325" y="2462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>
          <a:spLocks noChangeShapeType="1"/>
        </xdr:cNvSpPr>
      </xdr:nvSpPr>
      <xdr:spPr bwMode="auto">
        <a:xfrm>
          <a:off x="31937325" y="2462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>
          <a:spLocks noChangeShapeType="1"/>
        </xdr:cNvSpPr>
      </xdr:nvSpPr>
      <xdr:spPr bwMode="auto">
        <a:xfrm>
          <a:off x="31937325" y="2462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>
          <a:spLocks noChangeShapeType="1"/>
        </xdr:cNvSpPr>
      </xdr:nvSpPr>
      <xdr:spPr bwMode="auto">
        <a:xfrm>
          <a:off x="31937325" y="2462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ShapeType="1"/>
        </xdr:cNvSpPr>
      </xdr:nvSpPr>
      <xdr:spPr bwMode="auto">
        <a:xfrm>
          <a:off x="31937325" y="2462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>
          <a:spLocks noChangeShapeType="1"/>
        </xdr:cNvSpPr>
      </xdr:nvSpPr>
      <xdr:spPr bwMode="auto">
        <a:xfrm>
          <a:off x="31937325" y="2462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>
          <a:spLocks noChangeShapeType="1"/>
        </xdr:cNvSpPr>
      </xdr:nvSpPr>
      <xdr:spPr bwMode="auto">
        <a:xfrm>
          <a:off x="31937325" y="2462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>
          <a:spLocks noChangeShapeType="1"/>
        </xdr:cNvSpPr>
      </xdr:nvSpPr>
      <xdr:spPr bwMode="auto">
        <a:xfrm>
          <a:off x="31937325" y="2462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>
          <a:spLocks noChangeShapeType="1"/>
        </xdr:cNvSpPr>
      </xdr:nvSpPr>
      <xdr:spPr bwMode="auto">
        <a:xfrm>
          <a:off x="31937325" y="2462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>
          <a:spLocks noChangeShapeType="1"/>
        </xdr:cNvSpPr>
      </xdr:nvSpPr>
      <xdr:spPr bwMode="auto">
        <a:xfrm>
          <a:off x="31937325" y="2462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>
          <a:spLocks noChangeShapeType="1"/>
        </xdr:cNvSpPr>
      </xdr:nvSpPr>
      <xdr:spPr bwMode="auto">
        <a:xfrm>
          <a:off x="31937325" y="2462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>
          <a:spLocks noChangeShapeType="1"/>
        </xdr:cNvSpPr>
      </xdr:nvSpPr>
      <xdr:spPr bwMode="auto">
        <a:xfrm>
          <a:off x="31937325" y="2462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>
          <a:spLocks noChangeShapeType="1"/>
        </xdr:cNvSpPr>
      </xdr:nvSpPr>
      <xdr:spPr bwMode="auto">
        <a:xfrm>
          <a:off x="31937325" y="2462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>
          <a:spLocks noChangeShapeType="1"/>
        </xdr:cNvSpPr>
      </xdr:nvSpPr>
      <xdr:spPr bwMode="auto">
        <a:xfrm>
          <a:off x="31937325" y="2462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>
          <a:spLocks noChangeShapeType="1"/>
        </xdr:cNvSpPr>
      </xdr:nvSpPr>
      <xdr:spPr bwMode="auto">
        <a:xfrm>
          <a:off x="31937325" y="24622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78</xdr:row>
      <xdr:rowOff>9525</xdr:rowOff>
    </xdr:from>
    <xdr:to>
      <xdr:col>8</xdr:col>
      <xdr:colOff>542925</xdr:colOff>
      <xdr:row>78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>
          <a:spLocks noChangeShapeType="1"/>
        </xdr:cNvSpPr>
      </xdr:nvSpPr>
      <xdr:spPr bwMode="auto">
        <a:xfrm flipV="1">
          <a:off x="8039100" y="25450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78</xdr:row>
      <xdr:rowOff>9525</xdr:rowOff>
    </xdr:from>
    <xdr:to>
      <xdr:col>8</xdr:col>
      <xdr:colOff>609600</xdr:colOff>
      <xdr:row>78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>
          <a:spLocks noChangeShapeType="1"/>
        </xdr:cNvSpPr>
      </xdr:nvSpPr>
      <xdr:spPr bwMode="auto">
        <a:xfrm flipV="1">
          <a:off x="8029575" y="254508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78</xdr:row>
      <xdr:rowOff>0</xdr:rowOff>
    </xdr:from>
    <xdr:to>
      <xdr:col>20</xdr:col>
      <xdr:colOff>619125</xdr:colOff>
      <xdr:row>78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>
          <a:spLocks noChangeShapeType="1"/>
        </xdr:cNvSpPr>
      </xdr:nvSpPr>
      <xdr:spPr bwMode="auto">
        <a:xfrm>
          <a:off x="28327350" y="25441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78</xdr:row>
      <xdr:rowOff>0</xdr:rowOff>
    </xdr:from>
    <xdr:to>
      <xdr:col>21</xdr:col>
      <xdr:colOff>657225</xdr:colOff>
      <xdr:row>78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>
          <a:spLocks noChangeShapeType="1"/>
        </xdr:cNvSpPr>
      </xdr:nvSpPr>
      <xdr:spPr bwMode="auto">
        <a:xfrm>
          <a:off x="29756100" y="25441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76</xdr:row>
      <xdr:rowOff>9525</xdr:rowOff>
    </xdr:from>
    <xdr:to>
      <xdr:col>8</xdr:col>
      <xdr:colOff>542925</xdr:colOff>
      <xdr:row>76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>
          <a:spLocks noChangeShapeType="1"/>
        </xdr:cNvSpPr>
      </xdr:nvSpPr>
      <xdr:spPr bwMode="auto">
        <a:xfrm flipV="1">
          <a:off x="8039100" y="24917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76</xdr:row>
      <xdr:rowOff>9525</xdr:rowOff>
    </xdr:from>
    <xdr:to>
      <xdr:col>8</xdr:col>
      <xdr:colOff>609600</xdr:colOff>
      <xdr:row>76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>
          <a:spLocks noChangeShapeType="1"/>
        </xdr:cNvSpPr>
      </xdr:nvSpPr>
      <xdr:spPr bwMode="auto">
        <a:xfrm flipV="1">
          <a:off x="8029575" y="249174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78</xdr:row>
      <xdr:rowOff>9525</xdr:rowOff>
    </xdr:from>
    <xdr:to>
      <xdr:col>11</xdr:col>
      <xdr:colOff>542925</xdr:colOff>
      <xdr:row>78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>
          <a:spLocks noChangeShapeType="1"/>
        </xdr:cNvSpPr>
      </xdr:nvSpPr>
      <xdr:spPr bwMode="auto">
        <a:xfrm flipV="1">
          <a:off x="13354050" y="25450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78</xdr:row>
      <xdr:rowOff>9525</xdr:rowOff>
    </xdr:from>
    <xdr:to>
      <xdr:col>11</xdr:col>
      <xdr:colOff>542925</xdr:colOff>
      <xdr:row>78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>
          <a:spLocks noChangeShapeType="1"/>
        </xdr:cNvSpPr>
      </xdr:nvSpPr>
      <xdr:spPr bwMode="auto">
        <a:xfrm flipV="1">
          <a:off x="13344525" y="25450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78</xdr:row>
      <xdr:rowOff>9525</xdr:rowOff>
    </xdr:from>
    <xdr:to>
      <xdr:col>11</xdr:col>
      <xdr:colOff>542925</xdr:colOff>
      <xdr:row>78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>
          <a:spLocks noChangeShapeType="1"/>
        </xdr:cNvSpPr>
      </xdr:nvSpPr>
      <xdr:spPr bwMode="auto">
        <a:xfrm flipV="1">
          <a:off x="13344525" y="25450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77</xdr:row>
      <xdr:rowOff>268061</xdr:rowOff>
    </xdr:from>
    <xdr:to>
      <xdr:col>4</xdr:col>
      <xdr:colOff>572860</xdr:colOff>
      <xdr:row>77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>
          <a:spLocks noChangeShapeType="1"/>
        </xdr:cNvSpPr>
      </xdr:nvSpPr>
      <xdr:spPr bwMode="auto">
        <a:xfrm>
          <a:off x="3096985" y="254331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79</xdr:row>
      <xdr:rowOff>76200</xdr:rowOff>
    </xdr:from>
    <xdr:to>
      <xdr:col>6</xdr:col>
      <xdr:colOff>152400</xdr:colOff>
      <xdr:row>81</xdr:row>
      <xdr:rowOff>161925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>
          <a:spLocks/>
        </xdr:cNvSpPr>
      </xdr:nvSpPr>
      <xdr:spPr bwMode="auto">
        <a:xfrm>
          <a:off x="5172075" y="257841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76</xdr:row>
      <xdr:rowOff>0</xdr:rowOff>
    </xdr:from>
    <xdr:to>
      <xdr:col>19</xdr:col>
      <xdr:colOff>590550</xdr:colOff>
      <xdr:row>76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>
          <a:spLocks noChangeShapeType="1"/>
        </xdr:cNvSpPr>
      </xdr:nvSpPr>
      <xdr:spPr bwMode="auto">
        <a:xfrm>
          <a:off x="26917650" y="249078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78</xdr:row>
      <xdr:rowOff>2721</xdr:rowOff>
    </xdr:from>
    <xdr:to>
      <xdr:col>22</xdr:col>
      <xdr:colOff>608240</xdr:colOff>
      <xdr:row>78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>
          <a:spLocks noChangeShapeType="1"/>
        </xdr:cNvSpPr>
      </xdr:nvSpPr>
      <xdr:spPr bwMode="auto">
        <a:xfrm>
          <a:off x="31031090" y="254439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78</xdr:row>
      <xdr:rowOff>12700</xdr:rowOff>
    </xdr:from>
    <xdr:to>
      <xdr:col>26</xdr:col>
      <xdr:colOff>498475</xdr:colOff>
      <xdr:row>78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>
          <a:spLocks noChangeShapeType="1"/>
        </xdr:cNvSpPr>
      </xdr:nvSpPr>
      <xdr:spPr bwMode="auto">
        <a:xfrm flipV="1">
          <a:off x="35702875" y="254539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V="1">
          <a:off x="13354050" y="23202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V="1">
          <a:off x="13344525" y="23202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V="1">
          <a:off x="39147750" y="2291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72</xdr:row>
      <xdr:rowOff>268060</xdr:rowOff>
    </xdr:from>
    <xdr:to>
      <xdr:col>3</xdr:col>
      <xdr:colOff>572861</xdr:colOff>
      <xdr:row>72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2220686" y="237186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 flipV="1">
          <a:off x="13344525" y="23202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73</xdr:row>
      <xdr:rowOff>0</xdr:rowOff>
    </xdr:from>
    <xdr:to>
      <xdr:col>18</xdr:col>
      <xdr:colOff>476250</xdr:colOff>
      <xdr:row>73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25384125" y="237267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73</xdr:row>
      <xdr:rowOff>0</xdr:rowOff>
    </xdr:from>
    <xdr:to>
      <xdr:col>19</xdr:col>
      <xdr:colOff>590550</xdr:colOff>
      <xdr:row>73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26889075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73</xdr:row>
      <xdr:rowOff>0</xdr:rowOff>
    </xdr:from>
    <xdr:to>
      <xdr:col>23</xdr:col>
      <xdr:colOff>409575</xdr:colOff>
      <xdr:row>73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 flipV="1">
          <a:off x="32042100" y="237267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73</xdr:row>
      <xdr:rowOff>0</xdr:rowOff>
    </xdr:from>
    <xdr:to>
      <xdr:col>24</xdr:col>
      <xdr:colOff>523875</xdr:colOff>
      <xdr:row>73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33204150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73</xdr:row>
      <xdr:rowOff>9525</xdr:rowOff>
    </xdr:from>
    <xdr:to>
      <xdr:col>25</xdr:col>
      <xdr:colOff>476250</xdr:colOff>
      <xdr:row>73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ShapeType="1"/>
        </xdr:cNvSpPr>
      </xdr:nvSpPr>
      <xdr:spPr bwMode="auto">
        <a:xfrm flipV="1">
          <a:off x="34566225" y="237363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73</xdr:row>
      <xdr:rowOff>9525</xdr:rowOff>
    </xdr:from>
    <xdr:to>
      <xdr:col>27</xdr:col>
      <xdr:colOff>381000</xdr:colOff>
      <xdr:row>73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 flipV="1">
          <a:off x="36842700" y="237363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73</xdr:row>
      <xdr:rowOff>9525</xdr:rowOff>
    </xdr:from>
    <xdr:to>
      <xdr:col>28</xdr:col>
      <xdr:colOff>428625</xdr:colOff>
      <xdr:row>73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ShapeType="1"/>
        </xdr:cNvSpPr>
      </xdr:nvSpPr>
      <xdr:spPr bwMode="auto">
        <a:xfrm>
          <a:off x="37880925" y="237363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 flipV="1">
          <a:off x="39147750" y="2291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72</xdr:row>
      <xdr:rowOff>9525</xdr:rowOff>
    </xdr:from>
    <xdr:to>
      <xdr:col>29</xdr:col>
      <xdr:colOff>0</xdr:colOff>
      <xdr:row>72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 flipV="1">
          <a:off x="39147750" y="2346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72</xdr:row>
      <xdr:rowOff>254453</xdr:rowOff>
    </xdr:from>
    <xdr:to>
      <xdr:col>6</xdr:col>
      <xdr:colOff>581025</xdr:colOff>
      <xdr:row>72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ShapeType="1"/>
        </xdr:cNvSpPr>
      </xdr:nvSpPr>
      <xdr:spPr bwMode="auto">
        <a:xfrm>
          <a:off x="5229225" y="237050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73</xdr:row>
      <xdr:rowOff>0</xdr:rowOff>
    </xdr:from>
    <xdr:to>
      <xdr:col>7</xdr:col>
      <xdr:colOff>561975</xdr:colOff>
      <xdr:row>73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>
          <a:spLocks noChangeShapeType="1"/>
        </xdr:cNvSpPr>
      </xdr:nvSpPr>
      <xdr:spPr bwMode="auto">
        <a:xfrm>
          <a:off x="6600825" y="237267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70</xdr:row>
      <xdr:rowOff>0</xdr:rowOff>
    </xdr:from>
    <xdr:to>
      <xdr:col>23</xdr:col>
      <xdr:colOff>409575</xdr:colOff>
      <xdr:row>70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ShapeType="1"/>
        </xdr:cNvSpPr>
      </xdr:nvSpPr>
      <xdr:spPr bwMode="auto">
        <a:xfrm>
          <a:off x="32070675" y="229076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>
          <a:spLocks noChangeShapeType="1"/>
        </xdr:cNvSpPr>
      </xdr:nvSpPr>
      <xdr:spPr bwMode="auto">
        <a:xfrm>
          <a:off x="25384125" y="23193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>
          <a:spLocks noChangeShapeType="1"/>
        </xdr:cNvSpPr>
      </xdr:nvSpPr>
      <xdr:spPr bwMode="auto">
        <a:xfrm>
          <a:off x="28327350" y="23193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ShapeType="1"/>
        </xdr:cNvSpPr>
      </xdr:nvSpPr>
      <xdr:spPr bwMode="auto">
        <a:xfrm>
          <a:off x="29756100" y="23193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71</xdr:row>
      <xdr:rowOff>9525</xdr:rowOff>
    </xdr:from>
    <xdr:to>
      <xdr:col>11</xdr:col>
      <xdr:colOff>0</xdr:colOff>
      <xdr:row>71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ShapeType="1"/>
        </xdr:cNvSpPr>
      </xdr:nvSpPr>
      <xdr:spPr bwMode="auto">
        <a:xfrm>
          <a:off x="13201650" y="2320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73</xdr:row>
      <xdr:rowOff>9525</xdr:rowOff>
    </xdr:from>
    <xdr:to>
      <xdr:col>8</xdr:col>
      <xdr:colOff>542925</xdr:colOff>
      <xdr:row>73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>
          <a:spLocks noChangeShapeType="1"/>
        </xdr:cNvSpPr>
      </xdr:nvSpPr>
      <xdr:spPr bwMode="auto">
        <a:xfrm flipV="1">
          <a:off x="8039100" y="23736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73</xdr:row>
      <xdr:rowOff>9525</xdr:rowOff>
    </xdr:from>
    <xdr:to>
      <xdr:col>8</xdr:col>
      <xdr:colOff>609600</xdr:colOff>
      <xdr:row>73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>
          <a:spLocks noChangeShapeType="1"/>
        </xdr:cNvSpPr>
      </xdr:nvSpPr>
      <xdr:spPr bwMode="auto">
        <a:xfrm flipV="1">
          <a:off x="8029575" y="237363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73</xdr:row>
      <xdr:rowOff>0</xdr:rowOff>
    </xdr:from>
    <xdr:to>
      <xdr:col>20</xdr:col>
      <xdr:colOff>619125</xdr:colOff>
      <xdr:row>73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>
          <a:spLocks noChangeShapeType="1"/>
        </xdr:cNvSpPr>
      </xdr:nvSpPr>
      <xdr:spPr bwMode="auto">
        <a:xfrm>
          <a:off x="28327350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73</xdr:row>
      <xdr:rowOff>0</xdr:rowOff>
    </xdr:from>
    <xdr:to>
      <xdr:col>21</xdr:col>
      <xdr:colOff>657225</xdr:colOff>
      <xdr:row>73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>
          <a:spLocks noChangeShapeType="1"/>
        </xdr:cNvSpPr>
      </xdr:nvSpPr>
      <xdr:spPr bwMode="auto">
        <a:xfrm>
          <a:off x="29756100" y="237267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>
          <a:spLocks noChangeShapeType="1"/>
        </xdr:cNvSpPr>
      </xdr:nvSpPr>
      <xdr:spPr bwMode="auto">
        <a:xfrm flipV="1">
          <a:off x="8039100" y="23202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>
          <a:spLocks noChangeShapeType="1"/>
        </xdr:cNvSpPr>
      </xdr:nvSpPr>
      <xdr:spPr bwMode="auto">
        <a:xfrm flipV="1">
          <a:off x="8029575" y="23202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>
          <a:spLocks noChangeShapeType="1"/>
        </xdr:cNvSpPr>
      </xdr:nvSpPr>
      <xdr:spPr bwMode="auto">
        <a:xfrm flipV="1">
          <a:off x="13354050" y="23736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>
          <a:spLocks noChangeShapeType="1"/>
        </xdr:cNvSpPr>
      </xdr:nvSpPr>
      <xdr:spPr bwMode="auto">
        <a:xfrm flipV="1">
          <a:off x="13344525" y="23736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>
          <a:spLocks noChangeShapeType="1"/>
        </xdr:cNvSpPr>
      </xdr:nvSpPr>
      <xdr:spPr bwMode="auto">
        <a:xfrm flipV="1">
          <a:off x="13344525" y="23736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72</xdr:row>
      <xdr:rowOff>268061</xdr:rowOff>
    </xdr:from>
    <xdr:to>
      <xdr:col>4</xdr:col>
      <xdr:colOff>572860</xdr:colOff>
      <xdr:row>72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>
          <a:spLocks noChangeShapeType="1"/>
        </xdr:cNvSpPr>
      </xdr:nvSpPr>
      <xdr:spPr bwMode="auto">
        <a:xfrm>
          <a:off x="3096985" y="237186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74</xdr:row>
      <xdr:rowOff>76200</xdr:rowOff>
    </xdr:from>
    <xdr:to>
      <xdr:col>6</xdr:col>
      <xdr:colOff>152400</xdr:colOff>
      <xdr:row>76</xdr:row>
      <xdr:rowOff>161925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>
          <a:spLocks/>
        </xdr:cNvSpPr>
      </xdr:nvSpPr>
      <xdr:spPr bwMode="auto">
        <a:xfrm>
          <a:off x="5172075" y="240696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>
          <a:spLocks noChangeShapeType="1"/>
        </xdr:cNvSpPr>
      </xdr:nvSpPr>
      <xdr:spPr bwMode="auto">
        <a:xfrm>
          <a:off x="26917650" y="23193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73</xdr:row>
      <xdr:rowOff>2721</xdr:rowOff>
    </xdr:from>
    <xdr:to>
      <xdr:col>22</xdr:col>
      <xdr:colOff>608240</xdr:colOff>
      <xdr:row>73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>
          <a:spLocks noChangeShapeType="1"/>
        </xdr:cNvSpPr>
      </xdr:nvSpPr>
      <xdr:spPr bwMode="auto">
        <a:xfrm>
          <a:off x="31031090" y="237294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73</xdr:row>
      <xdr:rowOff>12700</xdr:rowOff>
    </xdr:from>
    <xdr:to>
      <xdr:col>26</xdr:col>
      <xdr:colOff>498475</xdr:colOff>
      <xdr:row>73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>
          <a:spLocks noChangeShapeType="1"/>
        </xdr:cNvSpPr>
      </xdr:nvSpPr>
      <xdr:spPr bwMode="auto">
        <a:xfrm flipV="1">
          <a:off x="35702875" y="237394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V="1">
          <a:off x="13354050" y="21488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3" name="Line 14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ShapeType="1"/>
        </xdr:cNvSpPr>
      </xdr:nvSpPr>
      <xdr:spPr bwMode="auto">
        <a:xfrm flipV="1">
          <a:off x="13344525" y="214884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65</xdr:row>
      <xdr:rowOff>9525</xdr:rowOff>
    </xdr:from>
    <xdr:to>
      <xdr:col>29</xdr:col>
      <xdr:colOff>0</xdr:colOff>
      <xdr:row>65</xdr:row>
      <xdr:rowOff>9525</xdr:rowOff>
    </xdr:to>
    <xdr:sp macro="" textlink="">
      <xdr:nvSpPr>
        <xdr:cNvPr id="4" name="Line 3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 flipV="1">
          <a:off x="39147750" y="21202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67</xdr:row>
      <xdr:rowOff>268060</xdr:rowOff>
    </xdr:from>
    <xdr:to>
      <xdr:col>3</xdr:col>
      <xdr:colOff>572861</xdr:colOff>
      <xdr:row>67</xdr:row>
      <xdr:rowOff>268060</xdr:rowOff>
    </xdr:to>
    <xdr:sp macro="" textlink="">
      <xdr:nvSpPr>
        <xdr:cNvPr id="5" name="Line 3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ShapeType="1"/>
        </xdr:cNvSpPr>
      </xdr:nvSpPr>
      <xdr:spPr bwMode="auto">
        <a:xfrm>
          <a:off x="2220686" y="220041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6" name="Line 253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ShapeType="1"/>
        </xdr:cNvSpPr>
      </xdr:nvSpPr>
      <xdr:spPr bwMode="auto">
        <a:xfrm flipV="1">
          <a:off x="13344525" y="214884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68</xdr:row>
      <xdr:rowOff>0</xdr:rowOff>
    </xdr:from>
    <xdr:to>
      <xdr:col>18</xdr:col>
      <xdr:colOff>476250</xdr:colOff>
      <xdr:row>68</xdr:row>
      <xdr:rowOff>0</xdr:rowOff>
    </xdr:to>
    <xdr:sp macro="" textlink="">
      <xdr:nvSpPr>
        <xdr:cNvPr id="7" name="Line 25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ShapeType="1"/>
        </xdr:cNvSpPr>
      </xdr:nvSpPr>
      <xdr:spPr bwMode="auto">
        <a:xfrm>
          <a:off x="25384125" y="22012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68</xdr:row>
      <xdr:rowOff>0</xdr:rowOff>
    </xdr:from>
    <xdr:to>
      <xdr:col>19</xdr:col>
      <xdr:colOff>590550</xdr:colOff>
      <xdr:row>68</xdr:row>
      <xdr:rowOff>0</xdr:rowOff>
    </xdr:to>
    <xdr:sp macro="" textlink="">
      <xdr:nvSpPr>
        <xdr:cNvPr id="8" name="Line 26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ShapeType="1"/>
        </xdr:cNvSpPr>
      </xdr:nvSpPr>
      <xdr:spPr bwMode="auto">
        <a:xfrm>
          <a:off x="26889075" y="22012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68</xdr:row>
      <xdr:rowOff>0</xdr:rowOff>
    </xdr:from>
    <xdr:to>
      <xdr:col>23</xdr:col>
      <xdr:colOff>409575</xdr:colOff>
      <xdr:row>68</xdr:row>
      <xdr:rowOff>0</xdr:rowOff>
    </xdr:to>
    <xdr:sp macro="" textlink="">
      <xdr:nvSpPr>
        <xdr:cNvPr id="9" name="Line 264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ShapeType="1"/>
        </xdr:cNvSpPr>
      </xdr:nvSpPr>
      <xdr:spPr bwMode="auto">
        <a:xfrm flipV="1">
          <a:off x="32042100" y="220122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68</xdr:row>
      <xdr:rowOff>0</xdr:rowOff>
    </xdr:from>
    <xdr:to>
      <xdr:col>24</xdr:col>
      <xdr:colOff>523875</xdr:colOff>
      <xdr:row>68</xdr:row>
      <xdr:rowOff>0</xdr:rowOff>
    </xdr:to>
    <xdr:sp macro="" textlink="">
      <xdr:nvSpPr>
        <xdr:cNvPr id="10" name="Line 265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ShapeType="1"/>
        </xdr:cNvSpPr>
      </xdr:nvSpPr>
      <xdr:spPr bwMode="auto">
        <a:xfrm>
          <a:off x="33204150" y="22012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68</xdr:row>
      <xdr:rowOff>9525</xdr:rowOff>
    </xdr:from>
    <xdr:to>
      <xdr:col>25</xdr:col>
      <xdr:colOff>476250</xdr:colOff>
      <xdr:row>68</xdr:row>
      <xdr:rowOff>9525</xdr:rowOff>
    </xdr:to>
    <xdr:sp macro="" textlink="">
      <xdr:nvSpPr>
        <xdr:cNvPr id="11" name="Line 266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>
          <a:spLocks noChangeShapeType="1"/>
        </xdr:cNvSpPr>
      </xdr:nvSpPr>
      <xdr:spPr bwMode="auto">
        <a:xfrm flipV="1">
          <a:off x="34566225" y="220218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68</xdr:row>
      <xdr:rowOff>9525</xdr:rowOff>
    </xdr:from>
    <xdr:to>
      <xdr:col>27</xdr:col>
      <xdr:colOff>381000</xdr:colOff>
      <xdr:row>68</xdr:row>
      <xdr:rowOff>9525</xdr:rowOff>
    </xdr:to>
    <xdr:sp macro="" textlink="">
      <xdr:nvSpPr>
        <xdr:cNvPr id="12" name="Line 267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>
          <a:spLocks noChangeShapeType="1"/>
        </xdr:cNvSpPr>
      </xdr:nvSpPr>
      <xdr:spPr bwMode="auto">
        <a:xfrm flipV="1">
          <a:off x="36842700" y="220218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68</xdr:row>
      <xdr:rowOff>9525</xdr:rowOff>
    </xdr:from>
    <xdr:to>
      <xdr:col>28</xdr:col>
      <xdr:colOff>428625</xdr:colOff>
      <xdr:row>68</xdr:row>
      <xdr:rowOff>9525</xdr:rowOff>
    </xdr:to>
    <xdr:sp macro="" textlink="">
      <xdr:nvSpPr>
        <xdr:cNvPr id="13" name="Line 270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>
          <a:spLocks noChangeShapeType="1"/>
        </xdr:cNvSpPr>
      </xdr:nvSpPr>
      <xdr:spPr bwMode="auto">
        <a:xfrm>
          <a:off x="37880925" y="220218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65</xdr:row>
      <xdr:rowOff>9525</xdr:rowOff>
    </xdr:from>
    <xdr:to>
      <xdr:col>29</xdr:col>
      <xdr:colOff>0</xdr:colOff>
      <xdr:row>65</xdr:row>
      <xdr:rowOff>9525</xdr:rowOff>
    </xdr:to>
    <xdr:sp macro="" textlink="">
      <xdr:nvSpPr>
        <xdr:cNvPr id="14" name="Line 27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>
          <a:spLocks noChangeShapeType="1"/>
        </xdr:cNvSpPr>
      </xdr:nvSpPr>
      <xdr:spPr bwMode="auto">
        <a:xfrm flipV="1">
          <a:off x="39147750" y="21202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67</xdr:row>
      <xdr:rowOff>9525</xdr:rowOff>
    </xdr:from>
    <xdr:to>
      <xdr:col>29</xdr:col>
      <xdr:colOff>0</xdr:colOff>
      <xdr:row>67</xdr:row>
      <xdr:rowOff>9525</xdr:rowOff>
    </xdr:to>
    <xdr:sp macro="" textlink="">
      <xdr:nvSpPr>
        <xdr:cNvPr id="15" name="Line 272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>
          <a:spLocks noChangeShapeType="1"/>
        </xdr:cNvSpPr>
      </xdr:nvSpPr>
      <xdr:spPr bwMode="auto">
        <a:xfrm flipV="1">
          <a:off x="39147750" y="21745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67</xdr:row>
      <xdr:rowOff>254453</xdr:rowOff>
    </xdr:from>
    <xdr:to>
      <xdr:col>6</xdr:col>
      <xdr:colOff>581025</xdr:colOff>
      <xdr:row>67</xdr:row>
      <xdr:rowOff>254453</xdr:rowOff>
    </xdr:to>
    <xdr:sp macro="" textlink="">
      <xdr:nvSpPr>
        <xdr:cNvPr id="16" name="Line 274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>
          <a:spLocks noChangeShapeType="1"/>
        </xdr:cNvSpPr>
      </xdr:nvSpPr>
      <xdr:spPr bwMode="auto">
        <a:xfrm>
          <a:off x="5229225" y="219905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68</xdr:row>
      <xdr:rowOff>0</xdr:rowOff>
    </xdr:from>
    <xdr:to>
      <xdr:col>7</xdr:col>
      <xdr:colOff>561975</xdr:colOff>
      <xdr:row>68</xdr:row>
      <xdr:rowOff>0</xdr:rowOff>
    </xdr:to>
    <xdr:sp macro="" textlink="">
      <xdr:nvSpPr>
        <xdr:cNvPr id="17" name="Line 275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>
          <a:spLocks noChangeShapeType="1"/>
        </xdr:cNvSpPr>
      </xdr:nvSpPr>
      <xdr:spPr bwMode="auto">
        <a:xfrm>
          <a:off x="6600825" y="220122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65</xdr:row>
      <xdr:rowOff>0</xdr:rowOff>
    </xdr:from>
    <xdr:to>
      <xdr:col>23</xdr:col>
      <xdr:colOff>409575</xdr:colOff>
      <xdr:row>65</xdr:row>
      <xdr:rowOff>0</xdr:rowOff>
    </xdr:to>
    <xdr:sp macro="" textlink="">
      <xdr:nvSpPr>
        <xdr:cNvPr id="18" name="Line 321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>
          <a:spLocks noChangeShapeType="1"/>
        </xdr:cNvSpPr>
      </xdr:nvSpPr>
      <xdr:spPr bwMode="auto">
        <a:xfrm>
          <a:off x="32070675" y="211931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66</xdr:row>
      <xdr:rowOff>0</xdr:rowOff>
    </xdr:from>
    <xdr:to>
      <xdr:col>18</xdr:col>
      <xdr:colOff>476250</xdr:colOff>
      <xdr:row>66</xdr:row>
      <xdr:rowOff>0</xdr:rowOff>
    </xdr:to>
    <xdr:sp macro="" textlink="">
      <xdr:nvSpPr>
        <xdr:cNvPr id="19" name="Line 350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>
          <a:spLocks noChangeShapeType="1"/>
        </xdr:cNvSpPr>
      </xdr:nvSpPr>
      <xdr:spPr bwMode="auto">
        <a:xfrm>
          <a:off x="25384125" y="214788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66</xdr:row>
      <xdr:rowOff>0</xdr:rowOff>
    </xdr:from>
    <xdr:to>
      <xdr:col>20</xdr:col>
      <xdr:colOff>619125</xdr:colOff>
      <xdr:row>66</xdr:row>
      <xdr:rowOff>0</xdr:rowOff>
    </xdr:to>
    <xdr:sp macro="" textlink="">
      <xdr:nvSpPr>
        <xdr:cNvPr id="20" name="Line 351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>
          <a:spLocks noChangeShapeType="1"/>
        </xdr:cNvSpPr>
      </xdr:nvSpPr>
      <xdr:spPr bwMode="auto">
        <a:xfrm>
          <a:off x="28327350" y="214788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66</xdr:row>
      <xdr:rowOff>0</xdr:rowOff>
    </xdr:from>
    <xdr:to>
      <xdr:col>21</xdr:col>
      <xdr:colOff>657225</xdr:colOff>
      <xdr:row>66</xdr:row>
      <xdr:rowOff>0</xdr:rowOff>
    </xdr:to>
    <xdr:sp macro="" textlink="">
      <xdr:nvSpPr>
        <xdr:cNvPr id="21" name="Line 352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>
          <a:spLocks noChangeShapeType="1"/>
        </xdr:cNvSpPr>
      </xdr:nvSpPr>
      <xdr:spPr bwMode="auto">
        <a:xfrm>
          <a:off x="29756100" y="214788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66</xdr:row>
      <xdr:rowOff>9525</xdr:rowOff>
    </xdr:from>
    <xdr:to>
      <xdr:col>11</xdr:col>
      <xdr:colOff>0</xdr:colOff>
      <xdr:row>66</xdr:row>
      <xdr:rowOff>9525</xdr:rowOff>
    </xdr:to>
    <xdr:sp macro="" textlink="">
      <xdr:nvSpPr>
        <xdr:cNvPr id="22" name="Line 739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>
          <a:spLocks noChangeShapeType="1"/>
        </xdr:cNvSpPr>
      </xdr:nvSpPr>
      <xdr:spPr bwMode="auto">
        <a:xfrm>
          <a:off x="13201650" y="2148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3" name="Line 774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4" name="Line 775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5" name="Line 776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6" name="Line 777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7" name="Line 778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8" name="Line 779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9" name="Line 780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0" name="Line 781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1" name="Line 782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2" name="Line 783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3" name="Line 784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4" name="Line 785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5" name="Line 786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6" name="Line 787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7" name="Line 788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8" name="Line 789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>
          <a:spLocks noChangeShapeType="1"/>
        </xdr:cNvSpPr>
      </xdr:nvSpPr>
      <xdr:spPr bwMode="auto">
        <a:xfrm>
          <a:off x="31937325" y="21193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68</xdr:row>
      <xdr:rowOff>9525</xdr:rowOff>
    </xdr:from>
    <xdr:to>
      <xdr:col>8</xdr:col>
      <xdr:colOff>542925</xdr:colOff>
      <xdr:row>68</xdr:row>
      <xdr:rowOff>9525</xdr:rowOff>
    </xdr:to>
    <xdr:sp macro="" textlink="">
      <xdr:nvSpPr>
        <xdr:cNvPr id="39" name="Line 1229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>
          <a:spLocks noChangeShapeType="1"/>
        </xdr:cNvSpPr>
      </xdr:nvSpPr>
      <xdr:spPr bwMode="auto">
        <a:xfrm flipV="1">
          <a:off x="8039100" y="22021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68</xdr:row>
      <xdr:rowOff>9525</xdr:rowOff>
    </xdr:from>
    <xdr:to>
      <xdr:col>8</xdr:col>
      <xdr:colOff>609600</xdr:colOff>
      <xdr:row>68</xdr:row>
      <xdr:rowOff>9525</xdr:rowOff>
    </xdr:to>
    <xdr:sp macro="" textlink="">
      <xdr:nvSpPr>
        <xdr:cNvPr id="40" name="Line 1230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>
          <a:spLocks noChangeShapeType="1"/>
        </xdr:cNvSpPr>
      </xdr:nvSpPr>
      <xdr:spPr bwMode="auto">
        <a:xfrm flipV="1">
          <a:off x="8029575" y="220218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68</xdr:row>
      <xdr:rowOff>0</xdr:rowOff>
    </xdr:from>
    <xdr:to>
      <xdr:col>20</xdr:col>
      <xdr:colOff>619125</xdr:colOff>
      <xdr:row>68</xdr:row>
      <xdr:rowOff>0</xdr:rowOff>
    </xdr:to>
    <xdr:sp macro="" textlink="">
      <xdr:nvSpPr>
        <xdr:cNvPr id="41" name="Line 125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>
          <a:spLocks noChangeShapeType="1"/>
        </xdr:cNvSpPr>
      </xdr:nvSpPr>
      <xdr:spPr bwMode="auto">
        <a:xfrm>
          <a:off x="28327350" y="22012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68</xdr:row>
      <xdr:rowOff>0</xdr:rowOff>
    </xdr:from>
    <xdr:to>
      <xdr:col>21</xdr:col>
      <xdr:colOff>657225</xdr:colOff>
      <xdr:row>68</xdr:row>
      <xdr:rowOff>0</xdr:rowOff>
    </xdr:to>
    <xdr:sp macro="" textlink="">
      <xdr:nvSpPr>
        <xdr:cNvPr id="42" name="Line 125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SpPr>
          <a:spLocks noChangeShapeType="1"/>
        </xdr:cNvSpPr>
      </xdr:nvSpPr>
      <xdr:spPr bwMode="auto">
        <a:xfrm>
          <a:off x="29756100" y="22012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66</xdr:row>
      <xdr:rowOff>9525</xdr:rowOff>
    </xdr:from>
    <xdr:to>
      <xdr:col>8</xdr:col>
      <xdr:colOff>542925</xdr:colOff>
      <xdr:row>66</xdr:row>
      <xdr:rowOff>9525</xdr:rowOff>
    </xdr:to>
    <xdr:sp macro="" textlink="">
      <xdr:nvSpPr>
        <xdr:cNvPr id="43" name="Line 125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SpPr>
          <a:spLocks noChangeShapeType="1"/>
        </xdr:cNvSpPr>
      </xdr:nvSpPr>
      <xdr:spPr bwMode="auto">
        <a:xfrm flipV="1">
          <a:off x="8039100" y="21488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66</xdr:row>
      <xdr:rowOff>9525</xdr:rowOff>
    </xdr:from>
    <xdr:to>
      <xdr:col>8</xdr:col>
      <xdr:colOff>609600</xdr:colOff>
      <xdr:row>66</xdr:row>
      <xdr:rowOff>9525</xdr:rowOff>
    </xdr:to>
    <xdr:sp macro="" textlink="">
      <xdr:nvSpPr>
        <xdr:cNvPr id="44" name="Line 1253">
          <a:extLst>
            <a:ext uri="{FF2B5EF4-FFF2-40B4-BE49-F238E27FC236}">
              <a16:creationId xmlns:a16="http://schemas.microsoft.com/office/drawing/2014/main" id="{00000000-0008-0000-0800-00002C000000}"/>
            </a:ext>
          </a:extLst>
        </xdr:cNvPr>
        <xdr:cNvSpPr>
          <a:spLocks noChangeShapeType="1"/>
        </xdr:cNvSpPr>
      </xdr:nvSpPr>
      <xdr:spPr bwMode="auto">
        <a:xfrm flipV="1">
          <a:off x="8029575" y="214884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45" name="Line 125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>
          <a:spLocks noChangeShapeType="1"/>
        </xdr:cNvSpPr>
      </xdr:nvSpPr>
      <xdr:spPr bwMode="auto">
        <a:xfrm flipV="1">
          <a:off x="13354050" y="22021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46" name="Line 1255">
          <a:extLst>
            <a:ext uri="{FF2B5EF4-FFF2-40B4-BE49-F238E27FC236}">
              <a16:creationId xmlns:a16="http://schemas.microsoft.com/office/drawing/2014/main" id="{00000000-0008-0000-0800-00002E000000}"/>
            </a:ext>
          </a:extLst>
        </xdr:cNvPr>
        <xdr:cNvSpPr>
          <a:spLocks noChangeShapeType="1"/>
        </xdr:cNvSpPr>
      </xdr:nvSpPr>
      <xdr:spPr bwMode="auto">
        <a:xfrm flipV="1">
          <a:off x="13344525" y="22021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47" name="Line 125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SpPr>
          <a:spLocks noChangeShapeType="1"/>
        </xdr:cNvSpPr>
      </xdr:nvSpPr>
      <xdr:spPr bwMode="auto">
        <a:xfrm flipV="1">
          <a:off x="13344525" y="22021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67</xdr:row>
      <xdr:rowOff>268061</xdr:rowOff>
    </xdr:from>
    <xdr:to>
      <xdr:col>4</xdr:col>
      <xdr:colOff>572860</xdr:colOff>
      <xdr:row>67</xdr:row>
      <xdr:rowOff>268061</xdr:rowOff>
    </xdr:to>
    <xdr:sp macro="" textlink="">
      <xdr:nvSpPr>
        <xdr:cNvPr id="48" name="Line 1257">
          <a:extLst>
            <a:ext uri="{FF2B5EF4-FFF2-40B4-BE49-F238E27FC236}">
              <a16:creationId xmlns:a16="http://schemas.microsoft.com/office/drawing/2014/main" id="{00000000-0008-0000-0800-000030000000}"/>
            </a:ext>
          </a:extLst>
        </xdr:cNvPr>
        <xdr:cNvSpPr>
          <a:spLocks noChangeShapeType="1"/>
        </xdr:cNvSpPr>
      </xdr:nvSpPr>
      <xdr:spPr bwMode="auto">
        <a:xfrm>
          <a:off x="3096985" y="220041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69</xdr:row>
      <xdr:rowOff>76200</xdr:rowOff>
    </xdr:from>
    <xdr:to>
      <xdr:col>6</xdr:col>
      <xdr:colOff>152400</xdr:colOff>
      <xdr:row>71</xdr:row>
      <xdr:rowOff>161925</xdr:rowOff>
    </xdr:to>
    <xdr:sp macro="" textlink="">
      <xdr:nvSpPr>
        <xdr:cNvPr id="49" name="AutoShape 1404">
          <a:extLst>
            <a:ext uri="{FF2B5EF4-FFF2-40B4-BE49-F238E27FC236}">
              <a16:creationId xmlns:a16="http://schemas.microsoft.com/office/drawing/2014/main" id="{00000000-0008-0000-0800-000031000000}"/>
            </a:ext>
          </a:extLst>
        </xdr:cNvPr>
        <xdr:cNvSpPr>
          <a:spLocks/>
        </xdr:cNvSpPr>
      </xdr:nvSpPr>
      <xdr:spPr bwMode="auto">
        <a:xfrm>
          <a:off x="5172075" y="223551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66</xdr:row>
      <xdr:rowOff>0</xdr:rowOff>
    </xdr:from>
    <xdr:to>
      <xdr:col>19</xdr:col>
      <xdr:colOff>590550</xdr:colOff>
      <xdr:row>66</xdr:row>
      <xdr:rowOff>0</xdr:rowOff>
    </xdr:to>
    <xdr:sp macro="" textlink="">
      <xdr:nvSpPr>
        <xdr:cNvPr id="50" name="Line 350">
          <a:extLst>
            <a:ext uri="{FF2B5EF4-FFF2-40B4-BE49-F238E27FC236}">
              <a16:creationId xmlns:a16="http://schemas.microsoft.com/office/drawing/2014/main" id="{00000000-0008-0000-0800-000032000000}"/>
            </a:ext>
          </a:extLst>
        </xdr:cNvPr>
        <xdr:cNvSpPr>
          <a:spLocks noChangeShapeType="1"/>
        </xdr:cNvSpPr>
      </xdr:nvSpPr>
      <xdr:spPr bwMode="auto">
        <a:xfrm>
          <a:off x="26917650" y="214788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68</xdr:row>
      <xdr:rowOff>2721</xdr:rowOff>
    </xdr:from>
    <xdr:to>
      <xdr:col>22</xdr:col>
      <xdr:colOff>608240</xdr:colOff>
      <xdr:row>68</xdr:row>
      <xdr:rowOff>2721</xdr:rowOff>
    </xdr:to>
    <xdr:sp macro="" textlink="">
      <xdr:nvSpPr>
        <xdr:cNvPr id="51" name="Line 1251">
          <a:extLst>
            <a:ext uri="{FF2B5EF4-FFF2-40B4-BE49-F238E27FC236}">
              <a16:creationId xmlns:a16="http://schemas.microsoft.com/office/drawing/2014/main" id="{00000000-0008-0000-0800-000033000000}"/>
            </a:ext>
          </a:extLst>
        </xdr:cNvPr>
        <xdr:cNvSpPr>
          <a:spLocks noChangeShapeType="1"/>
        </xdr:cNvSpPr>
      </xdr:nvSpPr>
      <xdr:spPr bwMode="auto">
        <a:xfrm>
          <a:off x="31031090" y="220149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68</xdr:row>
      <xdr:rowOff>12700</xdr:rowOff>
    </xdr:from>
    <xdr:to>
      <xdr:col>26</xdr:col>
      <xdr:colOff>498475</xdr:colOff>
      <xdr:row>68</xdr:row>
      <xdr:rowOff>12700</xdr:rowOff>
    </xdr:to>
    <xdr:sp macro="" textlink="">
      <xdr:nvSpPr>
        <xdr:cNvPr id="52" name="Line 267">
          <a:extLst>
            <a:ext uri="{FF2B5EF4-FFF2-40B4-BE49-F238E27FC236}">
              <a16:creationId xmlns:a16="http://schemas.microsoft.com/office/drawing/2014/main" id="{00000000-0008-0000-0800-000034000000}"/>
            </a:ext>
          </a:extLst>
        </xdr:cNvPr>
        <xdr:cNvSpPr>
          <a:spLocks noChangeShapeType="1"/>
        </xdr:cNvSpPr>
      </xdr:nvSpPr>
      <xdr:spPr bwMode="auto">
        <a:xfrm flipV="1">
          <a:off x="35702875" y="220249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32"/>
  <sheetViews>
    <sheetView view="pageBreakPreview" zoomScale="85" zoomScaleNormal="50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11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6" customWidth="1"/>
    <col min="25" max="25" width="18.25" style="7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customWidth="1"/>
  </cols>
  <sheetData>
    <row r="1" spans="1:30" ht="28.5" x14ac:dyDescent="0.3">
      <c r="G1" s="1"/>
      <c r="I1" s="1"/>
      <c r="K1" s="2" t="s">
        <v>39</v>
      </c>
      <c r="L1" s="3"/>
      <c r="M1" s="4"/>
      <c r="P1" s="2"/>
      <c r="R1" s="5" t="s">
        <v>85</v>
      </c>
      <c r="AB1" s="9"/>
      <c r="AC1" s="10">
        <v>45323</v>
      </c>
      <c r="AD1"/>
    </row>
    <row r="2" spans="1:30" ht="14.25" x14ac:dyDescent="0.15">
      <c r="N2" s="12" t="s">
        <v>17</v>
      </c>
      <c r="O2" s="12"/>
      <c r="P2" s="12"/>
      <c r="Q2" s="12"/>
      <c r="R2" s="12"/>
      <c r="S2" s="12"/>
      <c r="V2" s="13"/>
      <c r="W2" s="13"/>
      <c r="X2" s="14"/>
      <c r="Y2" s="15"/>
      <c r="AB2" s="9"/>
      <c r="AC2" s="16" t="s">
        <v>65</v>
      </c>
      <c r="AD2" s="13"/>
    </row>
    <row r="3" spans="1:30" ht="3.75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9"/>
      <c r="O3" s="19"/>
      <c r="P3" s="19"/>
      <c r="Q3" s="19"/>
      <c r="R3" s="19"/>
      <c r="S3" s="19"/>
      <c r="T3" s="17"/>
      <c r="U3" s="17"/>
      <c r="V3" s="17"/>
      <c r="W3" s="17"/>
      <c r="X3" s="20"/>
      <c r="Y3" s="21"/>
      <c r="Z3" s="22"/>
      <c r="AA3" s="22"/>
      <c r="AB3" s="22"/>
      <c r="AC3" s="23"/>
      <c r="AD3" s="17"/>
    </row>
    <row r="4" spans="1:3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  <c r="N4" s="17"/>
      <c r="O4" s="17"/>
      <c r="P4" s="17"/>
      <c r="Q4" s="17"/>
      <c r="R4" s="17"/>
      <c r="S4" s="17"/>
      <c r="T4" s="17"/>
      <c r="U4" s="17"/>
      <c r="V4" s="24"/>
      <c r="W4" s="24"/>
      <c r="X4" s="20"/>
      <c r="Y4" s="25"/>
      <c r="Z4" s="23"/>
      <c r="AA4" s="23"/>
      <c r="AB4" s="23"/>
      <c r="AC4" s="16" t="s">
        <v>0</v>
      </c>
      <c r="AD4" s="17"/>
    </row>
    <row r="5" spans="1:30" ht="14.25" customHeight="1" thickBot="1" x14ac:dyDescent="0.2">
      <c r="A5" s="548"/>
      <c r="B5" s="549"/>
      <c r="C5" s="26" t="s">
        <v>44</v>
      </c>
      <c r="D5" s="26"/>
      <c r="E5" s="27"/>
      <c r="F5" s="26" t="s">
        <v>45</v>
      </c>
      <c r="G5" s="26"/>
      <c r="H5" s="27"/>
      <c r="I5" s="26" t="s">
        <v>46</v>
      </c>
      <c r="J5" s="26"/>
      <c r="K5" s="26"/>
      <c r="L5" s="27"/>
      <c r="M5" s="532" t="s">
        <v>47</v>
      </c>
      <c r="N5" s="533"/>
      <c r="O5" s="533"/>
      <c r="P5" s="533"/>
      <c r="Q5" s="533"/>
      <c r="R5" s="534"/>
      <c r="S5" s="532" t="s">
        <v>48</v>
      </c>
      <c r="T5" s="533"/>
      <c r="U5" s="533"/>
      <c r="V5" s="534"/>
      <c r="W5" s="28" t="s">
        <v>53</v>
      </c>
      <c r="X5" s="29" t="s">
        <v>50</v>
      </c>
      <c r="Y5" s="30" t="s">
        <v>30</v>
      </c>
      <c r="Z5" s="535" t="s">
        <v>73</v>
      </c>
      <c r="AA5" s="536"/>
      <c r="AB5" s="31" t="s">
        <v>1</v>
      </c>
      <c r="AC5" s="32" t="s">
        <v>3</v>
      </c>
      <c r="AD5"/>
    </row>
    <row r="6" spans="1:30" ht="14.25" customHeight="1" x14ac:dyDescent="0.15">
      <c r="A6" s="550"/>
      <c r="B6" s="551"/>
      <c r="C6" s="33" t="s">
        <v>10</v>
      </c>
      <c r="D6" s="34"/>
      <c r="E6" s="35"/>
      <c r="F6" s="36"/>
      <c r="G6" s="36"/>
      <c r="H6" s="37"/>
      <c r="I6" s="34" t="s">
        <v>26</v>
      </c>
      <c r="J6" s="38"/>
      <c r="K6" s="39"/>
      <c r="L6" s="37"/>
      <c r="M6" s="40" t="s">
        <v>26</v>
      </c>
      <c r="N6" s="41"/>
      <c r="O6" s="36"/>
      <c r="P6" s="42" t="s">
        <v>27</v>
      </c>
      <c r="Q6" s="43"/>
      <c r="R6" s="37"/>
      <c r="S6" s="40" t="s">
        <v>18</v>
      </c>
      <c r="T6" s="40" t="s">
        <v>18</v>
      </c>
      <c r="U6" s="40" t="s">
        <v>19</v>
      </c>
      <c r="V6" s="34" t="s">
        <v>20</v>
      </c>
      <c r="W6" s="44" t="s">
        <v>54</v>
      </c>
      <c r="X6" s="45" t="s">
        <v>29</v>
      </c>
      <c r="Y6" s="46" t="s">
        <v>31</v>
      </c>
      <c r="Z6" s="537" t="s">
        <v>83</v>
      </c>
      <c r="AA6" s="538" t="s">
        <v>74</v>
      </c>
      <c r="AB6" s="47" t="s">
        <v>2</v>
      </c>
      <c r="AC6" s="48" t="s">
        <v>6</v>
      </c>
      <c r="AD6"/>
    </row>
    <row r="7" spans="1:30" ht="14.25" customHeight="1" x14ac:dyDescent="0.15">
      <c r="A7" s="552"/>
      <c r="B7" s="553"/>
      <c r="C7" s="49" t="s">
        <v>4</v>
      </c>
      <c r="D7" s="50" t="s">
        <v>55</v>
      </c>
      <c r="E7" s="51" t="s">
        <v>7</v>
      </c>
      <c r="F7" s="52" t="s">
        <v>22</v>
      </c>
      <c r="G7" s="53" t="s">
        <v>23</v>
      </c>
      <c r="H7" s="54" t="s">
        <v>24</v>
      </c>
      <c r="I7" s="50" t="s">
        <v>25</v>
      </c>
      <c r="J7" s="55"/>
      <c r="K7" s="56"/>
      <c r="L7" s="51" t="s">
        <v>40</v>
      </c>
      <c r="M7" s="53" t="s">
        <v>25</v>
      </c>
      <c r="N7" s="55" t="s">
        <v>60</v>
      </c>
      <c r="O7" s="56"/>
      <c r="P7" s="55" t="s">
        <v>28</v>
      </c>
      <c r="Q7" s="56"/>
      <c r="R7" s="54" t="s">
        <v>5</v>
      </c>
      <c r="S7" s="52" t="s">
        <v>21</v>
      </c>
      <c r="T7" s="53" t="s">
        <v>9</v>
      </c>
      <c r="U7" s="53" t="s">
        <v>9</v>
      </c>
      <c r="V7" s="50" t="s">
        <v>32</v>
      </c>
      <c r="W7" s="57" t="s">
        <v>56</v>
      </c>
      <c r="X7" s="58" t="s">
        <v>59</v>
      </c>
      <c r="Y7" s="59" t="s">
        <v>49</v>
      </c>
      <c r="Z7" s="60" t="s">
        <v>81</v>
      </c>
      <c r="AA7" s="61" t="s">
        <v>82</v>
      </c>
      <c r="AB7" s="62" t="s">
        <v>75</v>
      </c>
      <c r="AC7" s="52" t="s">
        <v>76</v>
      </c>
      <c r="AD7"/>
    </row>
    <row r="8" spans="1:30" ht="27" customHeight="1" x14ac:dyDescent="0.25">
      <c r="A8" s="63"/>
      <c r="B8" s="40"/>
      <c r="C8" s="64"/>
      <c r="D8" s="65"/>
      <c r="E8" s="66"/>
      <c r="F8" s="67"/>
      <c r="G8" s="67"/>
      <c r="H8" s="68"/>
      <c r="I8" s="69"/>
      <c r="J8" s="70"/>
      <c r="K8" s="71"/>
      <c r="L8" s="72"/>
      <c r="M8" s="73"/>
      <c r="N8" s="70"/>
      <c r="O8" s="67"/>
      <c r="P8" s="70"/>
      <c r="Q8" s="67"/>
      <c r="R8" s="72"/>
      <c r="S8" s="74"/>
      <c r="T8" s="75"/>
      <c r="U8" s="75"/>
      <c r="V8" s="76"/>
      <c r="W8" s="77"/>
      <c r="X8" s="78"/>
      <c r="Y8" s="79"/>
      <c r="Z8" s="80"/>
      <c r="AA8" s="81"/>
      <c r="AB8" s="82"/>
      <c r="AC8" s="83">
        <v>142.88</v>
      </c>
      <c r="AD8"/>
    </row>
    <row r="9" spans="1:30" ht="27" customHeight="1" x14ac:dyDescent="0.25">
      <c r="A9" s="63"/>
      <c r="B9" s="40"/>
      <c r="C9" s="64"/>
      <c r="D9" s="65"/>
      <c r="E9" s="66"/>
      <c r="F9" s="67"/>
      <c r="G9" s="67"/>
      <c r="H9" s="68"/>
      <c r="I9" s="69"/>
      <c r="J9" s="70"/>
      <c r="K9" s="71"/>
      <c r="L9" s="72"/>
      <c r="M9" s="73"/>
      <c r="N9" s="70"/>
      <c r="O9" s="67"/>
      <c r="P9" s="70"/>
      <c r="Q9" s="67"/>
      <c r="R9" s="72"/>
      <c r="S9" s="74"/>
      <c r="T9" s="75"/>
      <c r="U9" s="75"/>
      <c r="V9" s="76"/>
      <c r="W9" s="77"/>
      <c r="X9" s="78"/>
      <c r="Y9" s="79"/>
      <c r="Z9" s="80"/>
      <c r="AA9" s="81"/>
      <c r="AB9" s="82"/>
      <c r="AC9" s="83"/>
      <c r="AD9"/>
    </row>
    <row r="10" spans="1:30" ht="27" customHeight="1" x14ac:dyDescent="0.25">
      <c r="A10" s="84">
        <v>4</v>
      </c>
      <c r="B10" s="53" t="s">
        <v>62</v>
      </c>
      <c r="C10" s="85">
        <v>-2.1000000000000001E-2</v>
      </c>
      <c r="D10" s="86">
        <v>-8.5000000000000006E-2</v>
      </c>
      <c r="E10" s="87">
        <v>1E-3</v>
      </c>
      <c r="F10" s="88">
        <v>2300</v>
      </c>
      <c r="G10" s="88">
        <v>2200</v>
      </c>
      <c r="H10" s="89">
        <f>SUM(F10:G10)</f>
        <v>4500</v>
      </c>
      <c r="I10" s="90"/>
      <c r="J10" s="91" t="s">
        <v>67</v>
      </c>
      <c r="K10" s="88">
        <v>41800</v>
      </c>
      <c r="L10" s="92">
        <f>SUM(K8:K10)</f>
        <v>41800</v>
      </c>
      <c r="M10" s="93"/>
      <c r="N10" s="91"/>
      <c r="O10" s="94"/>
      <c r="P10" s="91" t="s">
        <v>67</v>
      </c>
      <c r="Q10" s="88">
        <v>-44600</v>
      </c>
      <c r="R10" s="95">
        <f>SUM(O8:O10)+SUM(Q8:Q10)</f>
        <v>-44600</v>
      </c>
      <c r="S10" s="96">
        <v>1700</v>
      </c>
      <c r="T10" s="97">
        <v>5438500</v>
      </c>
      <c r="U10" s="98">
        <v>4722000</v>
      </c>
      <c r="V10" s="99">
        <v>4721200</v>
      </c>
      <c r="W10" s="100">
        <v>-0.105</v>
      </c>
      <c r="X10" s="100">
        <v>-0.2</v>
      </c>
      <c r="Y10" s="101">
        <v>5.1999999999999998E-2</v>
      </c>
      <c r="Z10" s="102">
        <v>3.3000000000000002E-2</v>
      </c>
      <c r="AA10" s="103">
        <v>2.5000000000005684E-2</v>
      </c>
      <c r="AB10" s="104">
        <v>0.62</v>
      </c>
      <c r="AC10" s="105">
        <v>143.86000000000001</v>
      </c>
      <c r="AD10"/>
    </row>
    <row r="11" spans="1:30" ht="27" customHeight="1" x14ac:dyDescent="0.25">
      <c r="A11" s="63"/>
      <c r="B11" s="40"/>
      <c r="C11" s="64"/>
      <c r="D11" s="65"/>
      <c r="E11" s="66"/>
      <c r="F11" s="67"/>
      <c r="G11" s="67"/>
      <c r="H11" s="68"/>
      <c r="I11" s="69"/>
      <c r="J11" s="70"/>
      <c r="K11" s="71"/>
      <c r="L11" s="72"/>
      <c r="M11" s="73"/>
      <c r="N11" s="70"/>
      <c r="O11" s="71"/>
      <c r="P11" s="70"/>
      <c r="Q11" s="71"/>
      <c r="R11" s="72"/>
      <c r="S11" s="74"/>
      <c r="T11" s="75"/>
      <c r="U11" s="75"/>
      <c r="V11" s="76"/>
      <c r="W11" s="106"/>
      <c r="X11" s="106"/>
      <c r="Y11" s="107"/>
      <c r="Z11" s="80"/>
      <c r="AA11" s="81"/>
      <c r="AB11" s="82"/>
      <c r="AC11" s="83">
        <v>144.66</v>
      </c>
      <c r="AD11"/>
    </row>
    <row r="12" spans="1:30" ht="27" customHeight="1" x14ac:dyDescent="0.25">
      <c r="A12" s="63"/>
      <c r="B12" s="40"/>
      <c r="C12" s="64"/>
      <c r="D12" s="65"/>
      <c r="E12" s="66"/>
      <c r="F12" s="67"/>
      <c r="G12" s="67"/>
      <c r="H12" s="68"/>
      <c r="I12" s="69"/>
      <c r="J12" s="70"/>
      <c r="K12" s="71"/>
      <c r="L12" s="72"/>
      <c r="M12" s="73"/>
      <c r="N12" s="70"/>
      <c r="O12" s="71"/>
      <c r="P12" s="70"/>
      <c r="Q12" s="71"/>
      <c r="R12" s="72"/>
      <c r="S12" s="74"/>
      <c r="T12" s="75"/>
      <c r="U12" s="75"/>
      <c r="V12" s="76"/>
      <c r="W12" s="78"/>
      <c r="X12" s="78"/>
      <c r="Y12" s="79"/>
      <c r="Z12" s="80"/>
      <c r="AA12" s="81"/>
      <c r="AB12" s="82"/>
      <c r="AC12" s="83"/>
      <c r="AD12"/>
    </row>
    <row r="13" spans="1:30" ht="27" customHeight="1" x14ac:dyDescent="0.25">
      <c r="A13" s="84">
        <v>5</v>
      </c>
      <c r="B13" s="53" t="s">
        <v>63</v>
      </c>
      <c r="C13" s="85">
        <v>-1.7999999999999999E-2</v>
      </c>
      <c r="D13" s="86">
        <v>-8.6999999999999994E-2</v>
      </c>
      <c r="E13" s="87">
        <v>1E-3</v>
      </c>
      <c r="F13" s="88">
        <v>3200</v>
      </c>
      <c r="G13" s="88">
        <v>2400</v>
      </c>
      <c r="H13" s="89">
        <f>SUM(F13:G13)</f>
        <v>5600</v>
      </c>
      <c r="I13" s="90"/>
      <c r="J13" s="91" t="s">
        <v>67</v>
      </c>
      <c r="K13" s="88">
        <v>44600</v>
      </c>
      <c r="L13" s="95">
        <f>SUM(K11:K13)</f>
        <v>44600</v>
      </c>
      <c r="M13" s="93"/>
      <c r="N13" s="91"/>
      <c r="O13" s="88"/>
      <c r="P13" s="91" t="s">
        <v>67</v>
      </c>
      <c r="Q13" s="88">
        <v>-43300</v>
      </c>
      <c r="R13" s="95">
        <f>SUM(O11:O13)+SUM(Q11:Q13)</f>
        <v>-43300</v>
      </c>
      <c r="S13" s="96">
        <v>6900</v>
      </c>
      <c r="T13" s="97">
        <v>5445400</v>
      </c>
      <c r="U13" s="98">
        <v>4735900</v>
      </c>
      <c r="V13" s="99">
        <v>4735700</v>
      </c>
      <c r="W13" s="100">
        <v>-9.6000000000000002E-2</v>
      </c>
      <c r="X13" s="100">
        <v>-0.19</v>
      </c>
      <c r="Y13" s="101">
        <v>5.1999999999999998E-2</v>
      </c>
      <c r="Z13" s="102">
        <v>2.3E-2</v>
      </c>
      <c r="AA13" s="103">
        <v>2.2499999999993747E-2</v>
      </c>
      <c r="AB13" s="104">
        <v>0.60499999999999998</v>
      </c>
      <c r="AC13" s="105">
        <v>145.35</v>
      </c>
      <c r="AD13"/>
    </row>
    <row r="14" spans="1:30" ht="27" customHeight="1" x14ac:dyDescent="0.25">
      <c r="A14" s="63"/>
      <c r="B14" s="40"/>
      <c r="C14" s="64"/>
      <c r="D14" s="65"/>
      <c r="E14" s="66"/>
      <c r="F14" s="67"/>
      <c r="G14" s="67"/>
      <c r="H14" s="68"/>
      <c r="I14" s="69"/>
      <c r="J14" s="70"/>
      <c r="K14" s="71"/>
      <c r="L14" s="72"/>
      <c r="M14" s="73"/>
      <c r="N14" s="70"/>
      <c r="O14" s="71"/>
      <c r="P14" s="70"/>
      <c r="Q14" s="71"/>
      <c r="R14" s="72"/>
      <c r="S14" s="67"/>
      <c r="T14" s="75"/>
      <c r="U14" s="108"/>
      <c r="V14" s="76"/>
      <c r="W14" s="78"/>
      <c r="X14" s="78"/>
      <c r="Y14" s="79"/>
      <c r="Z14" s="80"/>
      <c r="AA14" s="81"/>
      <c r="AB14" s="82"/>
      <c r="AC14" s="83">
        <v>143.43</v>
      </c>
      <c r="AD14"/>
    </row>
    <row r="15" spans="1:30" ht="27" customHeight="1" x14ac:dyDescent="0.25">
      <c r="A15" s="63"/>
      <c r="B15" s="40"/>
      <c r="C15" s="64"/>
      <c r="D15" s="65"/>
      <c r="E15" s="66"/>
      <c r="F15" s="67"/>
      <c r="G15" s="67"/>
      <c r="H15" s="68"/>
      <c r="I15" s="69"/>
      <c r="J15" s="70"/>
      <c r="K15" s="71"/>
      <c r="L15" s="72"/>
      <c r="M15" s="73"/>
      <c r="N15" s="70"/>
      <c r="O15" s="71"/>
      <c r="P15" s="70"/>
      <c r="Q15" s="71"/>
      <c r="R15" s="72"/>
      <c r="S15" s="67"/>
      <c r="T15" s="75"/>
      <c r="U15" s="108"/>
      <c r="V15" s="76"/>
      <c r="W15" s="78"/>
      <c r="X15" s="78"/>
      <c r="Y15" s="79"/>
      <c r="Z15" s="80"/>
      <c r="AA15" s="81"/>
      <c r="AB15" s="82"/>
      <c r="AC15" s="83"/>
      <c r="AD15"/>
    </row>
    <row r="16" spans="1:30" ht="27" customHeight="1" x14ac:dyDescent="0.25">
      <c r="A16" s="84">
        <v>9</v>
      </c>
      <c r="B16" s="53" t="s">
        <v>64</v>
      </c>
      <c r="C16" s="85">
        <v>-1.7000000000000001E-2</v>
      </c>
      <c r="D16" s="86">
        <v>-0.08</v>
      </c>
      <c r="E16" s="87">
        <v>1E-3</v>
      </c>
      <c r="F16" s="88">
        <v>3200</v>
      </c>
      <c r="G16" s="88">
        <v>-33500</v>
      </c>
      <c r="H16" s="89">
        <f>SUM(F16:G16)</f>
        <v>-30300</v>
      </c>
      <c r="I16" s="90"/>
      <c r="J16" s="91" t="s">
        <v>67</v>
      </c>
      <c r="K16" s="88">
        <v>43300</v>
      </c>
      <c r="L16" s="95">
        <f>SUM(K14:K16)</f>
        <v>43300</v>
      </c>
      <c r="M16" s="93"/>
      <c r="N16" s="91"/>
      <c r="O16" s="88"/>
      <c r="P16" s="91" t="s">
        <v>67</v>
      </c>
      <c r="Q16" s="88">
        <v>-39700</v>
      </c>
      <c r="R16" s="95">
        <f>SUM(O14:O16)+SUM(Q14:Q16)</f>
        <v>-39700</v>
      </c>
      <c r="S16" s="96">
        <v>-26700</v>
      </c>
      <c r="T16" s="97">
        <v>5418700</v>
      </c>
      <c r="U16" s="98">
        <v>4724400</v>
      </c>
      <c r="V16" s="99">
        <v>4724200</v>
      </c>
      <c r="W16" s="100">
        <v>-9.7000000000000003E-2</v>
      </c>
      <c r="X16" s="100">
        <v>-0.2</v>
      </c>
      <c r="Y16" s="101">
        <v>5.1999999999999998E-2</v>
      </c>
      <c r="Z16" s="102">
        <v>1.2E-2</v>
      </c>
      <c r="AA16" s="103">
        <v>1.7499999999998295E-2</v>
      </c>
      <c r="AB16" s="104">
        <v>0.58599999999999997</v>
      </c>
      <c r="AC16" s="105">
        <v>144.28</v>
      </c>
      <c r="AD16"/>
    </row>
    <row r="17" spans="1:30" ht="27" customHeight="1" x14ac:dyDescent="0.25">
      <c r="A17" s="63"/>
      <c r="B17" s="40"/>
      <c r="C17" s="109"/>
      <c r="D17" s="110"/>
      <c r="E17" s="111"/>
      <c r="F17" s="71"/>
      <c r="G17" s="71"/>
      <c r="H17" s="112"/>
      <c r="I17" s="69"/>
      <c r="J17" s="70" t="s">
        <v>69</v>
      </c>
      <c r="K17" s="71">
        <v>-12600</v>
      </c>
      <c r="L17" s="113"/>
      <c r="M17" s="114"/>
      <c r="N17" s="70"/>
      <c r="O17" s="71"/>
      <c r="P17" s="70"/>
      <c r="Q17" s="71"/>
      <c r="R17" s="113"/>
      <c r="S17" s="71"/>
      <c r="T17" s="75"/>
      <c r="U17" s="115"/>
      <c r="V17" s="116"/>
      <c r="W17" s="106"/>
      <c r="X17" s="106"/>
      <c r="Y17" s="107"/>
      <c r="Z17" s="117"/>
      <c r="AA17" s="118"/>
      <c r="AB17" s="119"/>
      <c r="AC17" s="120">
        <v>144.33000000000001</v>
      </c>
      <c r="AD17"/>
    </row>
    <row r="18" spans="1:30" ht="27" customHeight="1" x14ac:dyDescent="0.25">
      <c r="A18" s="63"/>
      <c r="B18" s="40"/>
      <c r="C18" s="109"/>
      <c r="D18" s="110"/>
      <c r="E18" s="111"/>
      <c r="F18" s="71"/>
      <c r="G18" s="71"/>
      <c r="H18" s="112"/>
      <c r="I18" s="69"/>
      <c r="J18" s="70" t="s">
        <v>70</v>
      </c>
      <c r="K18" s="71">
        <v>-400</v>
      </c>
      <c r="L18" s="113"/>
      <c r="M18" s="114"/>
      <c r="N18" s="70"/>
      <c r="O18" s="71"/>
      <c r="P18" s="70"/>
      <c r="Q18" s="71"/>
      <c r="R18" s="113"/>
      <c r="S18" s="71"/>
      <c r="T18" s="75"/>
      <c r="U18" s="108"/>
      <c r="V18" s="76"/>
      <c r="W18" s="78"/>
      <c r="X18" s="78"/>
      <c r="Y18" s="79"/>
      <c r="Z18" s="80"/>
      <c r="AA18" s="81"/>
      <c r="AB18" s="82"/>
      <c r="AC18" s="83"/>
      <c r="AD18"/>
    </row>
    <row r="19" spans="1:30" ht="27" customHeight="1" x14ac:dyDescent="0.25">
      <c r="A19" s="63"/>
      <c r="B19" s="40"/>
      <c r="C19" s="64"/>
      <c r="D19" s="65"/>
      <c r="E19" s="66"/>
      <c r="F19" s="67"/>
      <c r="G19" s="67"/>
      <c r="H19" s="68"/>
      <c r="I19" s="69"/>
      <c r="J19" s="70" t="s">
        <v>72</v>
      </c>
      <c r="K19" s="71">
        <v>-100</v>
      </c>
      <c r="L19" s="72"/>
      <c r="M19" s="73"/>
      <c r="N19" s="70"/>
      <c r="O19" s="71"/>
      <c r="P19" s="70" t="s">
        <v>68</v>
      </c>
      <c r="Q19" s="71">
        <v>9500</v>
      </c>
      <c r="R19" s="72"/>
      <c r="S19" s="74"/>
      <c r="T19" s="75"/>
      <c r="U19" s="108"/>
      <c r="V19" s="76"/>
      <c r="W19" s="78"/>
      <c r="X19" s="78"/>
      <c r="Y19" s="79"/>
      <c r="Z19" s="80"/>
      <c r="AA19" s="81"/>
      <c r="AB19" s="82"/>
      <c r="AC19" s="83"/>
      <c r="AD19"/>
    </row>
    <row r="20" spans="1:30" ht="27" customHeight="1" x14ac:dyDescent="0.25">
      <c r="A20" s="84">
        <v>10</v>
      </c>
      <c r="B20" s="53" t="s">
        <v>61</v>
      </c>
      <c r="C20" s="85">
        <v>-1.6E-2</v>
      </c>
      <c r="D20" s="86">
        <v>-0.08</v>
      </c>
      <c r="E20" s="87">
        <v>1E-3</v>
      </c>
      <c r="F20" s="88">
        <v>2600</v>
      </c>
      <c r="G20" s="88">
        <v>-700</v>
      </c>
      <c r="H20" s="89">
        <f>SUM(F20:G20)</f>
        <v>1900</v>
      </c>
      <c r="I20" s="90"/>
      <c r="J20" s="91" t="s">
        <v>67</v>
      </c>
      <c r="K20" s="88">
        <v>39700</v>
      </c>
      <c r="L20" s="95">
        <f>SUM(K17:K20)</f>
        <v>26600</v>
      </c>
      <c r="M20" s="93"/>
      <c r="N20" s="91" t="s">
        <v>69</v>
      </c>
      <c r="O20" s="88">
        <v>8400</v>
      </c>
      <c r="P20" s="91" t="s">
        <v>67</v>
      </c>
      <c r="Q20" s="88">
        <v>-35200</v>
      </c>
      <c r="R20" s="95">
        <f>SUM(O17:O20)+SUM(Q17:Q20)</f>
        <v>-17300</v>
      </c>
      <c r="S20" s="96">
        <v>11200</v>
      </c>
      <c r="T20" s="97">
        <v>5429900</v>
      </c>
      <c r="U20" s="98">
        <v>4712300</v>
      </c>
      <c r="V20" s="99">
        <v>4712200</v>
      </c>
      <c r="W20" s="100">
        <v>-0.14599999999999999</v>
      </c>
      <c r="X20" s="100">
        <v>-0.2</v>
      </c>
      <c r="Y20" s="101">
        <v>5.1999999999999998E-2</v>
      </c>
      <c r="Z20" s="102">
        <v>1.4999999999999999E-2</v>
      </c>
      <c r="AA20" s="103">
        <v>1.5000000000000568E-2</v>
      </c>
      <c r="AB20" s="104">
        <v>0.58899999999999997</v>
      </c>
      <c r="AC20" s="105">
        <v>145.15</v>
      </c>
      <c r="AD20"/>
    </row>
    <row r="21" spans="1:30" ht="27" customHeight="1" x14ac:dyDescent="0.25">
      <c r="A21" s="121"/>
      <c r="B21" s="40"/>
      <c r="C21" s="64"/>
      <c r="D21" s="65"/>
      <c r="E21" s="66"/>
      <c r="F21" s="67"/>
      <c r="G21" s="67"/>
      <c r="H21" s="68"/>
      <c r="I21" s="69"/>
      <c r="J21" s="70"/>
      <c r="K21" s="71"/>
      <c r="L21" s="72"/>
      <c r="M21" s="73"/>
      <c r="N21" s="70"/>
      <c r="O21" s="71"/>
      <c r="P21" s="70"/>
      <c r="Q21" s="71"/>
      <c r="R21" s="72"/>
      <c r="S21" s="122"/>
      <c r="T21" s="123"/>
      <c r="U21" s="124"/>
      <c r="V21" s="116"/>
      <c r="W21" s="106"/>
      <c r="X21" s="106"/>
      <c r="Y21" s="107"/>
      <c r="Z21" s="117"/>
      <c r="AA21" s="118"/>
      <c r="AB21" s="119"/>
      <c r="AC21" s="120">
        <v>145.29</v>
      </c>
      <c r="AD21"/>
    </row>
    <row r="22" spans="1:30" ht="27" customHeight="1" x14ac:dyDescent="0.25">
      <c r="A22" s="63"/>
      <c r="B22" s="40"/>
      <c r="C22" s="64"/>
      <c r="D22" s="65"/>
      <c r="E22" s="66"/>
      <c r="F22" s="67"/>
      <c r="G22" s="67"/>
      <c r="H22" s="68"/>
      <c r="I22" s="69"/>
      <c r="J22" s="70" t="s">
        <v>70</v>
      </c>
      <c r="K22" s="71">
        <v>-300</v>
      </c>
      <c r="L22" s="72"/>
      <c r="M22" s="73"/>
      <c r="N22" s="70"/>
      <c r="O22" s="71"/>
      <c r="P22" s="70"/>
      <c r="Q22" s="71"/>
      <c r="R22" s="72"/>
      <c r="S22" s="74"/>
      <c r="T22" s="75"/>
      <c r="U22" s="108"/>
      <c r="V22" s="76"/>
      <c r="W22" s="78"/>
      <c r="X22" s="78"/>
      <c r="Y22" s="79"/>
      <c r="Z22" s="80"/>
      <c r="AA22" s="81"/>
      <c r="AB22" s="82"/>
      <c r="AC22" s="83"/>
      <c r="AD22"/>
    </row>
    <row r="23" spans="1:30" ht="27" customHeight="1" x14ac:dyDescent="0.25">
      <c r="A23" s="84">
        <v>11</v>
      </c>
      <c r="B23" s="53" t="s">
        <v>62</v>
      </c>
      <c r="C23" s="85">
        <v>-1.4E-2</v>
      </c>
      <c r="D23" s="86">
        <v>-0.08</v>
      </c>
      <c r="E23" s="87">
        <v>1E-3</v>
      </c>
      <c r="F23" s="88">
        <v>2100</v>
      </c>
      <c r="G23" s="88">
        <v>-37600</v>
      </c>
      <c r="H23" s="89">
        <f>SUM(F23:G23)</f>
        <v>-35500</v>
      </c>
      <c r="I23" s="90"/>
      <c r="J23" s="91" t="s">
        <v>67</v>
      </c>
      <c r="K23" s="88">
        <v>35200</v>
      </c>
      <c r="L23" s="95">
        <f>SUM(K21:K23)</f>
        <v>34900</v>
      </c>
      <c r="M23" s="93"/>
      <c r="N23" s="91"/>
      <c r="O23" s="88"/>
      <c r="P23" s="91" t="s">
        <v>67</v>
      </c>
      <c r="Q23" s="88">
        <v>-34800</v>
      </c>
      <c r="R23" s="95">
        <f>SUM(O21:O23)+SUM(Q21:Q23)</f>
        <v>-34800</v>
      </c>
      <c r="S23" s="96">
        <v>-35400</v>
      </c>
      <c r="T23" s="97">
        <v>5394500</v>
      </c>
      <c r="U23" s="98">
        <v>4697600</v>
      </c>
      <c r="V23" s="99">
        <v>4697600</v>
      </c>
      <c r="W23" s="100">
        <v>-0.107</v>
      </c>
      <c r="X23" s="100">
        <v>-0.2</v>
      </c>
      <c r="Y23" s="101">
        <v>5.1999999999999998E-2</v>
      </c>
      <c r="Z23" s="102">
        <v>1.6E-2</v>
      </c>
      <c r="AA23" s="103">
        <v>1.2500000000002842E-2</v>
      </c>
      <c r="AB23" s="104">
        <v>0.6</v>
      </c>
      <c r="AC23" s="105">
        <v>145.79</v>
      </c>
      <c r="AD23"/>
    </row>
    <row r="24" spans="1:30" ht="27" customHeight="1" x14ac:dyDescent="0.25">
      <c r="A24" s="63"/>
      <c r="B24" s="40"/>
      <c r="C24" s="64"/>
      <c r="D24" s="65"/>
      <c r="E24" s="66"/>
      <c r="F24" s="67"/>
      <c r="G24" s="67"/>
      <c r="H24" s="68"/>
      <c r="I24" s="69"/>
      <c r="J24" s="70"/>
      <c r="K24" s="71"/>
      <c r="L24" s="72"/>
      <c r="M24" s="73"/>
      <c r="N24" s="70"/>
      <c r="O24" s="71"/>
      <c r="P24" s="70"/>
      <c r="Q24" s="71"/>
      <c r="R24" s="72"/>
      <c r="S24" s="74"/>
      <c r="T24" s="75"/>
      <c r="U24" s="108"/>
      <c r="V24" s="116"/>
      <c r="W24" s="106"/>
      <c r="X24" s="106"/>
      <c r="Y24" s="107"/>
      <c r="Z24" s="117"/>
      <c r="AA24" s="118"/>
      <c r="AB24" s="119"/>
      <c r="AC24" s="120">
        <v>144.85</v>
      </c>
      <c r="AD24"/>
    </row>
    <row r="25" spans="1:30" ht="27" customHeight="1" x14ac:dyDescent="0.25">
      <c r="A25" s="63"/>
      <c r="B25" s="40"/>
      <c r="C25" s="64"/>
      <c r="D25" s="65"/>
      <c r="E25" s="66"/>
      <c r="F25" s="67"/>
      <c r="G25" s="67"/>
      <c r="H25" s="68"/>
      <c r="I25" s="69"/>
      <c r="J25" s="70" t="s">
        <v>70</v>
      </c>
      <c r="K25" s="71">
        <v>-600</v>
      </c>
      <c r="L25" s="72"/>
      <c r="M25" s="73"/>
      <c r="N25" s="70"/>
      <c r="O25" s="71"/>
      <c r="P25" s="70"/>
      <c r="Q25" s="71"/>
      <c r="R25" s="72"/>
      <c r="S25" s="74"/>
      <c r="T25" s="75"/>
      <c r="U25" s="108"/>
      <c r="V25" s="76"/>
      <c r="W25" s="78"/>
      <c r="X25" s="78"/>
      <c r="Y25" s="79"/>
      <c r="Z25" s="80"/>
      <c r="AA25" s="81"/>
      <c r="AB25" s="82"/>
      <c r="AC25" s="83"/>
      <c r="AD25"/>
    </row>
    <row r="26" spans="1:30" ht="27" customHeight="1" x14ac:dyDescent="0.25">
      <c r="A26" s="84">
        <v>12</v>
      </c>
      <c r="B26" s="53" t="s">
        <v>63</v>
      </c>
      <c r="C26" s="85">
        <v>-0.01</v>
      </c>
      <c r="D26" s="86">
        <v>-7.4999999999999997E-2</v>
      </c>
      <c r="E26" s="87">
        <v>0.01</v>
      </c>
      <c r="F26" s="88">
        <v>2800</v>
      </c>
      <c r="G26" s="88">
        <v>-8200</v>
      </c>
      <c r="H26" s="89">
        <f>SUM(F26:G26)</f>
        <v>-5400</v>
      </c>
      <c r="I26" s="90"/>
      <c r="J26" s="91" t="s">
        <v>67</v>
      </c>
      <c r="K26" s="88">
        <v>34800</v>
      </c>
      <c r="L26" s="95">
        <f>SUM(K24:K26)</f>
        <v>34200</v>
      </c>
      <c r="M26" s="93"/>
      <c r="N26" s="91"/>
      <c r="O26" s="88"/>
      <c r="P26" s="91" t="s">
        <v>67</v>
      </c>
      <c r="Q26" s="88">
        <v>-35300</v>
      </c>
      <c r="R26" s="95">
        <f>SUM(O24:O26)+SUM(Q24:Q26)</f>
        <v>-35300</v>
      </c>
      <c r="S26" s="96">
        <v>-6500</v>
      </c>
      <c r="T26" s="97">
        <v>5388000</v>
      </c>
      <c r="U26" s="98">
        <v>4693500</v>
      </c>
      <c r="V26" s="99">
        <v>4693500</v>
      </c>
      <c r="W26" s="100">
        <v>-0.10299999999999999</v>
      </c>
      <c r="X26" s="100">
        <v>-0.2</v>
      </c>
      <c r="Y26" s="101">
        <v>5.1999999999999998E-2</v>
      </c>
      <c r="Z26" s="102">
        <v>1.4999999999999999E-2</v>
      </c>
      <c r="AA26" s="103">
        <v>1.0000000000005116E-2</v>
      </c>
      <c r="AB26" s="104">
        <v>0.58499999999999996</v>
      </c>
      <c r="AC26" s="105">
        <v>145.4</v>
      </c>
      <c r="AD26"/>
    </row>
    <row r="27" spans="1:30" ht="27" customHeight="1" x14ac:dyDescent="0.25">
      <c r="A27" s="63"/>
      <c r="B27" s="40"/>
      <c r="C27" s="64"/>
      <c r="D27" s="65"/>
      <c r="E27" s="66"/>
      <c r="F27" s="67"/>
      <c r="G27" s="67"/>
      <c r="H27" s="68"/>
      <c r="I27" s="69"/>
      <c r="J27" s="70"/>
      <c r="K27" s="71"/>
      <c r="L27" s="72"/>
      <c r="M27" s="73"/>
      <c r="N27" s="70"/>
      <c r="O27" s="71"/>
      <c r="P27" s="70"/>
      <c r="Q27" s="71"/>
      <c r="R27" s="72"/>
      <c r="S27" s="125"/>
      <c r="T27" s="126"/>
      <c r="U27" s="115"/>
      <c r="V27" s="116"/>
      <c r="W27" s="106"/>
      <c r="X27" s="106"/>
      <c r="Y27" s="107"/>
      <c r="Z27" s="80"/>
      <c r="AA27" s="81"/>
      <c r="AB27" s="82"/>
      <c r="AC27" s="120">
        <v>144.88999999999999</v>
      </c>
      <c r="AD27"/>
    </row>
    <row r="28" spans="1:30" ht="27" customHeight="1" x14ac:dyDescent="0.25">
      <c r="A28" s="63"/>
      <c r="B28" s="40"/>
      <c r="C28" s="64"/>
      <c r="D28" s="65"/>
      <c r="E28" s="66"/>
      <c r="F28" s="67"/>
      <c r="G28" s="67"/>
      <c r="H28" s="68"/>
      <c r="I28" s="69"/>
      <c r="J28" s="70" t="s">
        <v>70</v>
      </c>
      <c r="K28" s="71">
        <v>-200</v>
      </c>
      <c r="L28" s="72"/>
      <c r="M28" s="73"/>
      <c r="N28" s="70"/>
      <c r="O28" s="71"/>
      <c r="P28" s="70"/>
      <c r="Q28" s="71"/>
      <c r="R28" s="72"/>
      <c r="S28" s="74"/>
      <c r="T28" s="126"/>
      <c r="U28" s="127"/>
      <c r="V28" s="76"/>
      <c r="W28" s="78"/>
      <c r="X28" s="78"/>
      <c r="Y28" s="79"/>
      <c r="Z28" s="80"/>
      <c r="AA28" s="81"/>
      <c r="AB28" s="82"/>
      <c r="AC28" s="83"/>
      <c r="AD28"/>
    </row>
    <row r="29" spans="1:30" ht="27" customHeight="1" x14ac:dyDescent="0.25">
      <c r="A29" s="84">
        <v>15</v>
      </c>
      <c r="B29" s="53" t="s">
        <v>66</v>
      </c>
      <c r="C29" s="85">
        <v>-8.9999999999999993E-3</v>
      </c>
      <c r="D29" s="86">
        <v>-0.08</v>
      </c>
      <c r="E29" s="87">
        <v>1E-3</v>
      </c>
      <c r="F29" s="88">
        <v>1800</v>
      </c>
      <c r="G29" s="88">
        <v>-15000</v>
      </c>
      <c r="H29" s="89">
        <f>SUM(F29:G29)</f>
        <v>-13200</v>
      </c>
      <c r="I29" s="90"/>
      <c r="J29" s="91" t="s">
        <v>67</v>
      </c>
      <c r="K29" s="88">
        <v>35300</v>
      </c>
      <c r="L29" s="95">
        <f>SUM(K27:K29)</f>
        <v>35100</v>
      </c>
      <c r="M29" s="93"/>
      <c r="N29" s="91"/>
      <c r="O29" s="88"/>
      <c r="P29" s="91" t="s">
        <v>67</v>
      </c>
      <c r="Q29" s="88">
        <v>-33400</v>
      </c>
      <c r="R29" s="95">
        <f>SUM(O27:O29)+SUM(Q27:Q29)</f>
        <v>-33400</v>
      </c>
      <c r="S29" s="96">
        <v>-11500</v>
      </c>
      <c r="T29" s="97">
        <v>5376500</v>
      </c>
      <c r="U29" s="98">
        <v>4698000</v>
      </c>
      <c r="V29" s="99">
        <v>4698000</v>
      </c>
      <c r="W29" s="100">
        <v>-0.11</v>
      </c>
      <c r="X29" s="100">
        <v>-0.22</v>
      </c>
      <c r="Y29" s="101">
        <v>5.1999999999999998E-2</v>
      </c>
      <c r="Z29" s="102">
        <v>1.0999999999999999E-2</v>
      </c>
      <c r="AA29" s="103">
        <v>7.4999999999931788E-3</v>
      </c>
      <c r="AB29" s="104">
        <v>0.55600000000000005</v>
      </c>
      <c r="AC29" s="105">
        <v>145.53</v>
      </c>
      <c r="AD29"/>
    </row>
    <row r="30" spans="1:30" ht="27" customHeight="1" x14ac:dyDescent="0.25">
      <c r="A30" s="63"/>
      <c r="B30" s="40"/>
      <c r="C30" s="64"/>
      <c r="D30" s="65"/>
      <c r="E30" s="66"/>
      <c r="F30" s="67"/>
      <c r="G30" s="67"/>
      <c r="H30" s="68"/>
      <c r="I30" s="69"/>
      <c r="J30" s="70"/>
      <c r="K30" s="71"/>
      <c r="L30" s="72"/>
      <c r="M30" s="73"/>
      <c r="N30" s="70"/>
      <c r="O30" s="71"/>
      <c r="P30" s="70" t="s">
        <v>68</v>
      </c>
      <c r="Q30" s="71">
        <v>11900</v>
      </c>
      <c r="R30" s="72"/>
      <c r="S30" s="67"/>
      <c r="T30" s="75"/>
      <c r="U30" s="115"/>
      <c r="V30" s="116"/>
      <c r="W30" s="106"/>
      <c r="X30" s="106"/>
      <c r="Y30" s="107"/>
      <c r="Z30" s="117"/>
      <c r="AA30" s="118"/>
      <c r="AB30" s="119"/>
      <c r="AC30" s="120">
        <v>145.59</v>
      </c>
      <c r="AD30"/>
    </row>
    <row r="31" spans="1:30" ht="27" customHeight="1" x14ac:dyDescent="0.25">
      <c r="A31" s="63"/>
      <c r="B31" s="40"/>
      <c r="C31" s="64"/>
      <c r="D31" s="65"/>
      <c r="E31" s="66"/>
      <c r="F31" s="67"/>
      <c r="G31" s="67"/>
      <c r="H31" s="68"/>
      <c r="I31" s="69"/>
      <c r="J31" s="70"/>
      <c r="K31" s="71"/>
      <c r="L31" s="72"/>
      <c r="M31" s="73"/>
      <c r="N31" s="70"/>
      <c r="O31" s="71"/>
      <c r="P31" s="70" t="s">
        <v>70</v>
      </c>
      <c r="Q31" s="71">
        <v>4000</v>
      </c>
      <c r="R31" s="72"/>
      <c r="S31" s="67"/>
      <c r="T31" s="75"/>
      <c r="U31" s="108"/>
      <c r="V31" s="76"/>
      <c r="W31" s="78"/>
      <c r="X31" s="78"/>
      <c r="Y31" s="79"/>
      <c r="Z31" s="80"/>
      <c r="AA31" s="81"/>
      <c r="AB31" s="82"/>
      <c r="AC31" s="83"/>
      <c r="AD31"/>
    </row>
    <row r="32" spans="1:30" ht="27" customHeight="1" x14ac:dyDescent="0.25">
      <c r="A32" s="84">
        <v>16</v>
      </c>
      <c r="B32" s="53" t="s">
        <v>84</v>
      </c>
      <c r="C32" s="85">
        <v>-1.7000000000000001E-2</v>
      </c>
      <c r="D32" s="86">
        <v>-0.08</v>
      </c>
      <c r="E32" s="87">
        <v>1E-3</v>
      </c>
      <c r="F32" s="88">
        <v>1800</v>
      </c>
      <c r="G32" s="88">
        <v>4600</v>
      </c>
      <c r="H32" s="89">
        <f>SUM(F32:G32)</f>
        <v>6400</v>
      </c>
      <c r="I32" s="90"/>
      <c r="J32" s="91" t="s">
        <v>67</v>
      </c>
      <c r="K32" s="88">
        <v>33400</v>
      </c>
      <c r="L32" s="95">
        <f>SUM(K30:K32)</f>
        <v>33400</v>
      </c>
      <c r="M32" s="93"/>
      <c r="N32" s="91"/>
      <c r="O32" s="88"/>
      <c r="P32" s="91" t="s">
        <v>67</v>
      </c>
      <c r="Q32" s="88">
        <v>-34500</v>
      </c>
      <c r="R32" s="95">
        <f>SUM(O30:O32)+SUM(Q30:Q32)</f>
        <v>-18600</v>
      </c>
      <c r="S32" s="96">
        <v>21200</v>
      </c>
      <c r="T32" s="97">
        <v>5397700</v>
      </c>
      <c r="U32" s="98">
        <v>4701200</v>
      </c>
      <c r="V32" s="99">
        <v>3025900</v>
      </c>
      <c r="W32" s="100">
        <v>-0.10100000000000001</v>
      </c>
      <c r="X32" s="100">
        <v>-0.22500000000000001</v>
      </c>
      <c r="Y32" s="101">
        <v>5.1999999999999998E-2</v>
      </c>
      <c r="Z32" s="102">
        <v>1.4999999999999999E-2</v>
      </c>
      <c r="AA32" s="103">
        <v>1.0000000000005116E-2</v>
      </c>
      <c r="AB32" s="104">
        <v>0.58899999999999997</v>
      </c>
      <c r="AC32" s="105">
        <v>146.26</v>
      </c>
      <c r="AD32"/>
    </row>
    <row r="33" spans="1:30" ht="27" customHeight="1" x14ac:dyDescent="0.25">
      <c r="A33" s="63"/>
      <c r="B33" s="40"/>
      <c r="C33" s="64"/>
      <c r="D33" s="65"/>
      <c r="E33" s="66"/>
      <c r="F33" s="67"/>
      <c r="G33" s="67"/>
      <c r="H33" s="68"/>
      <c r="I33" s="69"/>
      <c r="J33" s="70"/>
      <c r="K33" s="71"/>
      <c r="L33" s="72"/>
      <c r="M33" s="73"/>
      <c r="N33" s="70"/>
      <c r="O33" s="71"/>
      <c r="P33" s="70"/>
      <c r="Q33" s="71"/>
      <c r="R33" s="72"/>
      <c r="S33" s="128"/>
      <c r="T33" s="123"/>
      <c r="U33" s="124"/>
      <c r="V33" s="116"/>
      <c r="W33" s="106"/>
      <c r="X33" s="106"/>
      <c r="Y33" s="107"/>
      <c r="Z33" s="117"/>
      <c r="AA33" s="118"/>
      <c r="AB33" s="119"/>
      <c r="AC33" s="120">
        <v>147.1</v>
      </c>
      <c r="AD33"/>
    </row>
    <row r="34" spans="1:30" ht="27" customHeight="1" x14ac:dyDescent="0.25">
      <c r="A34" s="63"/>
      <c r="B34" s="40"/>
      <c r="C34" s="64"/>
      <c r="D34" s="65"/>
      <c r="E34" s="66"/>
      <c r="F34" s="67"/>
      <c r="G34" s="67"/>
      <c r="H34" s="68"/>
      <c r="I34" s="69"/>
      <c r="J34" s="70" t="s">
        <v>70</v>
      </c>
      <c r="K34" s="71">
        <v>-100</v>
      </c>
      <c r="L34" s="72"/>
      <c r="M34" s="73"/>
      <c r="N34" s="70"/>
      <c r="O34" s="71"/>
      <c r="P34" s="70"/>
      <c r="Q34" s="71"/>
      <c r="R34" s="72"/>
      <c r="S34" s="67"/>
      <c r="T34" s="75"/>
      <c r="U34" s="108"/>
      <c r="V34" s="76"/>
      <c r="W34" s="78"/>
      <c r="X34" s="78"/>
      <c r="Y34" s="79"/>
      <c r="Z34" s="80"/>
      <c r="AA34" s="81"/>
      <c r="AB34" s="82"/>
      <c r="AC34" s="83"/>
      <c r="AD34"/>
    </row>
    <row r="35" spans="1:30" ht="27" customHeight="1" x14ac:dyDescent="0.25">
      <c r="A35" s="84">
        <v>17</v>
      </c>
      <c r="B35" s="53" t="s">
        <v>61</v>
      </c>
      <c r="C35" s="85">
        <v>-1.4E-2</v>
      </c>
      <c r="D35" s="86">
        <v>-0.08</v>
      </c>
      <c r="E35" s="87">
        <v>1E-3</v>
      </c>
      <c r="F35" s="88">
        <v>1300</v>
      </c>
      <c r="G35" s="88">
        <v>-25300</v>
      </c>
      <c r="H35" s="89">
        <f>SUM(F35:G35)</f>
        <v>-24000</v>
      </c>
      <c r="I35" s="90"/>
      <c r="J35" s="91" t="s">
        <v>67</v>
      </c>
      <c r="K35" s="88">
        <v>34500</v>
      </c>
      <c r="L35" s="95">
        <f>SUM(K33:K35)</f>
        <v>34400</v>
      </c>
      <c r="M35" s="93"/>
      <c r="N35" s="91"/>
      <c r="O35" s="88"/>
      <c r="P35" s="91" t="s">
        <v>67</v>
      </c>
      <c r="Q35" s="88">
        <v>-34000</v>
      </c>
      <c r="R35" s="95">
        <f>SUM(O33:O35)+SUM(Q33:Q35)</f>
        <v>-34000</v>
      </c>
      <c r="S35" s="96">
        <v>-23600</v>
      </c>
      <c r="T35" s="97">
        <v>5374100</v>
      </c>
      <c r="U35" s="98">
        <v>4698300</v>
      </c>
      <c r="V35" s="99">
        <v>4631900</v>
      </c>
      <c r="W35" s="100">
        <v>-9.7000000000000003E-2</v>
      </c>
      <c r="X35" s="100">
        <v>-0.22500000000000001</v>
      </c>
      <c r="Y35" s="101">
        <v>5.1999999999999998E-2</v>
      </c>
      <c r="Z35" s="102">
        <v>1.6E-2</v>
      </c>
      <c r="AA35" s="103">
        <v>1.9999999999996021E-2</v>
      </c>
      <c r="AB35" s="104">
        <v>0.60499999999999998</v>
      </c>
      <c r="AC35" s="105">
        <v>147.96</v>
      </c>
      <c r="AD35"/>
    </row>
    <row r="36" spans="1:30" ht="27" customHeight="1" x14ac:dyDescent="0.25">
      <c r="A36" s="63"/>
      <c r="B36" s="40"/>
      <c r="C36" s="64"/>
      <c r="D36" s="65"/>
      <c r="E36" s="66"/>
      <c r="F36" s="67"/>
      <c r="G36" s="67"/>
      <c r="H36" s="68"/>
      <c r="I36" s="69"/>
      <c r="J36" s="70"/>
      <c r="K36" s="71"/>
      <c r="L36" s="72"/>
      <c r="M36" s="73"/>
      <c r="N36" s="70"/>
      <c r="O36" s="71"/>
      <c r="P36" s="70"/>
      <c r="Q36" s="71"/>
      <c r="R36" s="72"/>
      <c r="S36" s="128"/>
      <c r="T36" s="123"/>
      <c r="U36" s="124"/>
      <c r="V36" s="116"/>
      <c r="W36" s="106"/>
      <c r="X36" s="106"/>
      <c r="Y36" s="107"/>
      <c r="Z36" s="117"/>
      <c r="AA36" s="118"/>
      <c r="AB36" s="119"/>
      <c r="AC36" s="120">
        <v>147.69</v>
      </c>
      <c r="AD36"/>
    </row>
    <row r="37" spans="1:30" ht="27" customHeight="1" x14ac:dyDescent="0.25">
      <c r="A37" s="63"/>
      <c r="B37" s="40"/>
      <c r="C37" s="64"/>
      <c r="D37" s="65"/>
      <c r="E37" s="66"/>
      <c r="F37" s="67"/>
      <c r="G37" s="67"/>
      <c r="H37" s="68"/>
      <c r="I37" s="69"/>
      <c r="J37" s="70" t="s">
        <v>70</v>
      </c>
      <c r="K37" s="71">
        <v>-200</v>
      </c>
      <c r="L37" s="72"/>
      <c r="M37" s="73"/>
      <c r="N37" s="70"/>
      <c r="O37" s="71"/>
      <c r="P37" s="70"/>
      <c r="Q37" s="71"/>
      <c r="R37" s="72"/>
      <c r="S37" s="67"/>
      <c r="T37" s="75"/>
      <c r="U37" s="108"/>
      <c r="V37" s="76"/>
      <c r="W37" s="78"/>
      <c r="X37" s="78"/>
      <c r="Y37" s="79"/>
      <c r="Z37" s="80"/>
      <c r="AA37" s="81"/>
      <c r="AB37" s="82"/>
      <c r="AC37" s="83"/>
      <c r="AD37"/>
    </row>
    <row r="38" spans="1:30" ht="27" customHeight="1" x14ac:dyDescent="0.25">
      <c r="A38" s="84">
        <v>18</v>
      </c>
      <c r="B38" s="53" t="s">
        <v>62</v>
      </c>
      <c r="C38" s="85">
        <v>-1.4E-2</v>
      </c>
      <c r="D38" s="86">
        <v>-0.08</v>
      </c>
      <c r="E38" s="87">
        <v>1E-3</v>
      </c>
      <c r="F38" s="88">
        <v>1500</v>
      </c>
      <c r="G38" s="88">
        <v>-6800</v>
      </c>
      <c r="H38" s="89">
        <f>SUM(F38:G38)</f>
        <v>-5300</v>
      </c>
      <c r="I38" s="90"/>
      <c r="J38" s="91" t="s">
        <v>67</v>
      </c>
      <c r="K38" s="88">
        <v>34000</v>
      </c>
      <c r="L38" s="95">
        <f>SUM(K36:K38)</f>
        <v>33800</v>
      </c>
      <c r="M38" s="93"/>
      <c r="N38" s="91"/>
      <c r="O38" s="88"/>
      <c r="P38" s="91" t="s">
        <v>67</v>
      </c>
      <c r="Q38" s="88">
        <v>-32800</v>
      </c>
      <c r="R38" s="95">
        <f>SUM(O36:O38)+SUM(Q36:Q38)</f>
        <v>-32800</v>
      </c>
      <c r="S38" s="96">
        <v>-4300</v>
      </c>
      <c r="T38" s="97">
        <v>5369800</v>
      </c>
      <c r="U38" s="98">
        <v>4685300</v>
      </c>
      <c r="V38" s="99">
        <v>4666700</v>
      </c>
      <c r="W38" s="100">
        <v>-9.2999999999999999E-2</v>
      </c>
      <c r="X38" s="100">
        <v>-0.19500000000000001</v>
      </c>
      <c r="Y38" s="101">
        <v>5.1999999999999998E-2</v>
      </c>
      <c r="Z38" s="102">
        <v>2.5000000000000001E-2</v>
      </c>
      <c r="AA38" s="103">
        <v>2.2499999999993747E-2</v>
      </c>
      <c r="AB38" s="104">
        <v>0.64800000000000002</v>
      </c>
      <c r="AC38" s="105">
        <v>148.26</v>
      </c>
      <c r="AD38"/>
    </row>
    <row r="39" spans="1:30" ht="27" customHeight="1" x14ac:dyDescent="0.25">
      <c r="A39" s="63"/>
      <c r="B39" s="40"/>
      <c r="C39" s="64"/>
      <c r="D39" s="65"/>
      <c r="E39" s="66"/>
      <c r="F39" s="67"/>
      <c r="G39" s="67"/>
      <c r="H39" s="68"/>
      <c r="I39" s="69"/>
      <c r="J39" s="70" t="s">
        <v>70</v>
      </c>
      <c r="K39" s="71">
        <v>-800</v>
      </c>
      <c r="L39" s="72"/>
      <c r="M39" s="73"/>
      <c r="N39" s="70"/>
      <c r="O39" s="71"/>
      <c r="P39" s="70"/>
      <c r="Q39" s="71"/>
      <c r="R39" s="72"/>
      <c r="S39" s="67"/>
      <c r="T39" s="75"/>
      <c r="U39" s="108"/>
      <c r="V39" s="76"/>
      <c r="W39" s="78"/>
      <c r="X39" s="78"/>
      <c r="Y39" s="79"/>
      <c r="Z39" s="80"/>
      <c r="AA39" s="81"/>
      <c r="AB39" s="82"/>
      <c r="AC39" s="83">
        <v>147.94999999999999</v>
      </c>
      <c r="AD39"/>
    </row>
    <row r="40" spans="1:30" ht="27" customHeight="1" x14ac:dyDescent="0.25">
      <c r="A40" s="63"/>
      <c r="B40" s="40"/>
      <c r="C40" s="64"/>
      <c r="D40" s="65"/>
      <c r="E40" s="66"/>
      <c r="F40" s="67"/>
      <c r="G40" s="67"/>
      <c r="H40" s="68"/>
      <c r="I40" s="69"/>
      <c r="J40" s="70" t="s">
        <v>72</v>
      </c>
      <c r="K40" s="71">
        <v>-200</v>
      </c>
      <c r="L40" s="72"/>
      <c r="M40" s="73"/>
      <c r="N40" s="70"/>
      <c r="O40" s="71"/>
      <c r="P40" s="70"/>
      <c r="Q40" s="71"/>
      <c r="R40" s="72"/>
      <c r="S40" s="67"/>
      <c r="T40" s="75"/>
      <c r="U40" s="108"/>
      <c r="V40" s="76"/>
      <c r="W40" s="78"/>
      <c r="X40" s="78"/>
      <c r="Y40" s="79"/>
      <c r="Z40" s="80"/>
      <c r="AA40" s="81"/>
      <c r="AB40" s="82"/>
      <c r="AC40" s="83"/>
      <c r="AD40"/>
    </row>
    <row r="41" spans="1:30" ht="27" customHeight="1" x14ac:dyDescent="0.25">
      <c r="A41" s="84">
        <v>19</v>
      </c>
      <c r="B41" s="53" t="s">
        <v>63</v>
      </c>
      <c r="C41" s="85">
        <v>-1.0999999999999999E-2</v>
      </c>
      <c r="D41" s="86">
        <v>-0.08</v>
      </c>
      <c r="E41" s="87">
        <v>0.01</v>
      </c>
      <c r="F41" s="88">
        <v>1500</v>
      </c>
      <c r="G41" s="88">
        <v>-8000</v>
      </c>
      <c r="H41" s="89">
        <f>SUM(F41:G41)</f>
        <v>-6500</v>
      </c>
      <c r="I41" s="90"/>
      <c r="J41" s="91" t="s">
        <v>67</v>
      </c>
      <c r="K41" s="88">
        <v>32800</v>
      </c>
      <c r="L41" s="95">
        <f>SUM(K39:K41)</f>
        <v>31800</v>
      </c>
      <c r="M41" s="93"/>
      <c r="N41" s="91"/>
      <c r="O41" s="88"/>
      <c r="P41" s="91" t="s">
        <v>67</v>
      </c>
      <c r="Q41" s="88">
        <v>-32600</v>
      </c>
      <c r="R41" s="95">
        <f>SUM(O39:O41)+SUM(Q39:Q41)</f>
        <v>-32600</v>
      </c>
      <c r="S41" s="96">
        <v>-7300</v>
      </c>
      <c r="T41" s="97">
        <v>5362500</v>
      </c>
      <c r="U41" s="98">
        <v>4666200</v>
      </c>
      <c r="V41" s="99">
        <v>4661700</v>
      </c>
      <c r="W41" s="100">
        <v>-9.0999999999999998E-2</v>
      </c>
      <c r="X41" s="100">
        <v>-0.187</v>
      </c>
      <c r="Y41" s="101">
        <v>5.1999999999999998E-2</v>
      </c>
      <c r="Z41" s="102">
        <v>2.5999999999999999E-2</v>
      </c>
      <c r="AA41" s="103">
        <v>2.5000000000005684E-2</v>
      </c>
      <c r="AB41" s="104">
        <v>0.66300000000000003</v>
      </c>
      <c r="AC41" s="105">
        <v>148.80000000000001</v>
      </c>
      <c r="AD41" s="129"/>
    </row>
    <row r="42" spans="1:30" ht="27" customHeight="1" x14ac:dyDescent="0.25">
      <c r="A42" s="63"/>
      <c r="B42" s="40"/>
      <c r="C42" s="64"/>
      <c r="D42" s="65"/>
      <c r="E42" s="66"/>
      <c r="F42" s="67"/>
      <c r="G42" s="67"/>
      <c r="H42" s="68"/>
      <c r="I42" s="69"/>
      <c r="J42" s="70"/>
      <c r="K42" s="71"/>
      <c r="L42" s="72"/>
      <c r="M42" s="73"/>
      <c r="N42" s="70"/>
      <c r="O42" s="71"/>
      <c r="P42" s="70"/>
      <c r="Q42" s="71"/>
      <c r="R42" s="72"/>
      <c r="S42" s="67"/>
      <c r="T42" s="75"/>
      <c r="U42" s="108"/>
      <c r="V42" s="76"/>
      <c r="W42" s="78"/>
      <c r="X42" s="78"/>
      <c r="Y42" s="79"/>
      <c r="Z42" s="80"/>
      <c r="AA42" s="81"/>
      <c r="AB42" s="78"/>
      <c r="AC42" s="83">
        <v>147.74</v>
      </c>
      <c r="AD42"/>
    </row>
    <row r="43" spans="1:30" ht="27" customHeight="1" x14ac:dyDescent="0.25">
      <c r="A43" s="63"/>
      <c r="B43" s="40"/>
      <c r="C43" s="64"/>
      <c r="D43" s="65"/>
      <c r="E43" s="66"/>
      <c r="F43" s="67"/>
      <c r="G43" s="67"/>
      <c r="H43" s="68"/>
      <c r="I43" s="69"/>
      <c r="J43" s="70" t="s">
        <v>70</v>
      </c>
      <c r="K43" s="71">
        <v>-200</v>
      </c>
      <c r="L43" s="72"/>
      <c r="M43" s="73"/>
      <c r="N43" s="70"/>
      <c r="O43" s="71"/>
      <c r="P43" s="70" t="s">
        <v>68</v>
      </c>
      <c r="Q43" s="71">
        <v>13700</v>
      </c>
      <c r="R43" s="72"/>
      <c r="S43" s="67"/>
      <c r="T43" s="75"/>
      <c r="U43" s="108"/>
      <c r="V43" s="130"/>
      <c r="W43" s="78"/>
      <c r="X43" s="78"/>
      <c r="Y43" s="79"/>
      <c r="Z43" s="80"/>
      <c r="AA43" s="81"/>
      <c r="AB43" s="82"/>
      <c r="AC43" s="83"/>
      <c r="AD43"/>
    </row>
    <row r="44" spans="1:30" ht="27" customHeight="1" x14ac:dyDescent="0.25">
      <c r="A44" s="84">
        <v>22</v>
      </c>
      <c r="B44" s="53" t="s">
        <v>66</v>
      </c>
      <c r="C44" s="85">
        <v>-1.4E-2</v>
      </c>
      <c r="D44" s="86">
        <v>-8.5000000000000006E-2</v>
      </c>
      <c r="E44" s="87">
        <v>1E-3</v>
      </c>
      <c r="F44" s="88">
        <v>900</v>
      </c>
      <c r="G44" s="88">
        <v>1900</v>
      </c>
      <c r="H44" s="89">
        <f>SUM(F44:G44)</f>
        <v>2800</v>
      </c>
      <c r="I44" s="90"/>
      <c r="J44" s="91" t="s">
        <v>67</v>
      </c>
      <c r="K44" s="88">
        <v>32600</v>
      </c>
      <c r="L44" s="95">
        <f>SUM(K42:K44)</f>
        <v>32400</v>
      </c>
      <c r="M44" s="93"/>
      <c r="N44" s="91"/>
      <c r="O44" s="88"/>
      <c r="P44" s="91" t="s">
        <v>67</v>
      </c>
      <c r="Q44" s="88">
        <v>-34200</v>
      </c>
      <c r="R44" s="95">
        <f>SUM(O42:O44)+SUM(Q42:Q44)</f>
        <v>-20500</v>
      </c>
      <c r="S44" s="96">
        <v>14700</v>
      </c>
      <c r="T44" s="97">
        <v>5377200</v>
      </c>
      <c r="U44" s="98">
        <v>4684600</v>
      </c>
      <c r="V44" s="99">
        <v>4680100</v>
      </c>
      <c r="W44" s="100">
        <v>-8.1000000000000003E-2</v>
      </c>
      <c r="X44" s="100">
        <v>-0.187</v>
      </c>
      <c r="Y44" s="101">
        <v>5.1999999999999998E-2</v>
      </c>
      <c r="Z44" s="102">
        <v>2.4E-2</v>
      </c>
      <c r="AA44" s="103">
        <v>2.2499999999993747E-2</v>
      </c>
      <c r="AB44" s="104">
        <v>0.64800000000000002</v>
      </c>
      <c r="AC44" s="105">
        <v>148.30000000000001</v>
      </c>
      <c r="AD44" s="129"/>
    </row>
    <row r="45" spans="1:30" ht="27" customHeight="1" x14ac:dyDescent="0.25">
      <c r="A45" s="63"/>
      <c r="B45" s="121"/>
      <c r="C45" s="64"/>
      <c r="D45" s="65"/>
      <c r="E45" s="66"/>
      <c r="F45" s="67"/>
      <c r="G45" s="67"/>
      <c r="H45" s="68"/>
      <c r="I45" s="69"/>
      <c r="J45" s="70"/>
      <c r="K45" s="71"/>
      <c r="L45" s="72"/>
      <c r="M45" s="73"/>
      <c r="N45" s="70"/>
      <c r="O45" s="71"/>
      <c r="P45" s="70"/>
      <c r="Q45" s="71"/>
      <c r="R45" s="72"/>
      <c r="S45" s="67"/>
      <c r="T45" s="75"/>
      <c r="U45" s="108"/>
      <c r="V45" s="130"/>
      <c r="W45" s="78"/>
      <c r="X45" s="78"/>
      <c r="Y45" s="79"/>
      <c r="Z45" s="80"/>
      <c r="AA45" s="81"/>
      <c r="AB45" s="82"/>
      <c r="AC45" s="83">
        <v>147</v>
      </c>
      <c r="AD45"/>
    </row>
    <row r="46" spans="1:30" ht="27" customHeight="1" x14ac:dyDescent="0.25">
      <c r="A46" s="63"/>
      <c r="B46" s="63"/>
      <c r="C46" s="64"/>
      <c r="D46" s="65"/>
      <c r="E46" s="66"/>
      <c r="F46" s="67"/>
      <c r="G46" s="67"/>
      <c r="H46" s="68"/>
      <c r="I46" s="69"/>
      <c r="J46" s="70" t="s">
        <v>69</v>
      </c>
      <c r="K46" s="71">
        <v>-8400</v>
      </c>
      <c r="L46" s="72"/>
      <c r="M46" s="73"/>
      <c r="N46" s="70"/>
      <c r="O46" s="71"/>
      <c r="P46" s="70" t="s">
        <v>72</v>
      </c>
      <c r="Q46" s="71">
        <v>1000</v>
      </c>
      <c r="R46" s="72"/>
      <c r="S46" s="67"/>
      <c r="T46" s="75"/>
      <c r="U46" s="108"/>
      <c r="V46" s="130"/>
      <c r="W46" s="78"/>
      <c r="X46" s="78"/>
      <c r="Y46" s="79"/>
      <c r="Z46" s="80"/>
      <c r="AA46" s="81"/>
      <c r="AB46" s="82"/>
      <c r="AC46" s="83"/>
      <c r="AD46"/>
    </row>
    <row r="47" spans="1:30" ht="27" customHeight="1" x14ac:dyDescent="0.25">
      <c r="A47" s="84">
        <v>23</v>
      </c>
      <c r="B47" s="53" t="s">
        <v>84</v>
      </c>
      <c r="C47" s="85">
        <v>-1.4E-2</v>
      </c>
      <c r="D47" s="86">
        <v>-8.5000000000000006E-2</v>
      </c>
      <c r="E47" s="87">
        <v>1E-3</v>
      </c>
      <c r="F47" s="88">
        <v>1200</v>
      </c>
      <c r="G47" s="88">
        <v>-3900</v>
      </c>
      <c r="H47" s="89">
        <f>SUM(F47:G47)</f>
        <v>-2700</v>
      </c>
      <c r="I47" s="90"/>
      <c r="J47" s="91" t="s">
        <v>67</v>
      </c>
      <c r="K47" s="88">
        <v>34200</v>
      </c>
      <c r="L47" s="95">
        <f>SUM(K45:K47)</f>
        <v>25800</v>
      </c>
      <c r="M47" s="93"/>
      <c r="N47" s="91" t="s">
        <v>69</v>
      </c>
      <c r="O47" s="88">
        <v>8500</v>
      </c>
      <c r="P47" s="91" t="s">
        <v>67</v>
      </c>
      <c r="Q47" s="88">
        <v>-34600</v>
      </c>
      <c r="R47" s="95">
        <f>SUM(O45:O47)+SUM(Q45:Q47)</f>
        <v>-25100</v>
      </c>
      <c r="S47" s="96">
        <v>-2000</v>
      </c>
      <c r="T47" s="97">
        <v>5375200</v>
      </c>
      <c r="U47" s="98">
        <v>4690200</v>
      </c>
      <c r="V47" s="99">
        <v>4687900</v>
      </c>
      <c r="W47" s="100">
        <v>-7.4999999999999997E-2</v>
      </c>
      <c r="X47" s="100">
        <v>-0.187</v>
      </c>
      <c r="Y47" s="101">
        <v>5.1999999999999998E-2</v>
      </c>
      <c r="Z47" s="102">
        <v>2.4E-2</v>
      </c>
      <c r="AA47" s="103">
        <v>2.5000000000005684E-2</v>
      </c>
      <c r="AB47" s="104">
        <v>0.63400000000000001</v>
      </c>
      <c r="AC47" s="105">
        <v>148.58000000000001</v>
      </c>
      <c r="AD47" s="129"/>
    </row>
    <row r="48" spans="1:30" ht="27" customHeight="1" x14ac:dyDescent="0.25">
      <c r="A48" s="63"/>
      <c r="B48" s="63"/>
      <c r="C48" s="64"/>
      <c r="D48" s="65"/>
      <c r="E48" s="66"/>
      <c r="F48" s="67"/>
      <c r="G48" s="67"/>
      <c r="H48" s="68"/>
      <c r="I48" s="69"/>
      <c r="J48" s="70"/>
      <c r="K48" s="71"/>
      <c r="L48" s="72"/>
      <c r="M48" s="73"/>
      <c r="N48" s="70"/>
      <c r="O48" s="71"/>
      <c r="P48" s="70"/>
      <c r="Q48" s="71"/>
      <c r="R48" s="72"/>
      <c r="S48" s="67"/>
      <c r="T48" s="75"/>
      <c r="U48" s="108"/>
      <c r="V48" s="130"/>
      <c r="W48" s="78"/>
      <c r="X48" s="78"/>
      <c r="Y48" s="79"/>
      <c r="Z48" s="80"/>
      <c r="AA48" s="81"/>
      <c r="AB48" s="82"/>
      <c r="AC48" s="83">
        <v>147.71</v>
      </c>
      <c r="AD48" s="129"/>
    </row>
    <row r="49" spans="1:30" ht="27" customHeight="1" x14ac:dyDescent="0.25">
      <c r="A49" s="63"/>
      <c r="B49" s="63"/>
      <c r="C49" s="64"/>
      <c r="D49" s="65"/>
      <c r="E49" s="66"/>
      <c r="F49" s="67"/>
      <c r="G49" s="67"/>
      <c r="H49" s="68"/>
      <c r="I49" s="69"/>
      <c r="J49" s="70" t="s">
        <v>72</v>
      </c>
      <c r="K49" s="71">
        <v>-100</v>
      </c>
      <c r="L49" s="72"/>
      <c r="M49" s="73"/>
      <c r="N49" s="70"/>
      <c r="O49" s="71"/>
      <c r="P49" s="70"/>
      <c r="Q49" s="71"/>
      <c r="R49" s="72"/>
      <c r="S49" s="67"/>
      <c r="T49" s="75"/>
      <c r="U49" s="108"/>
      <c r="V49" s="130"/>
      <c r="W49" s="78"/>
      <c r="X49" s="78"/>
      <c r="Y49" s="79"/>
      <c r="Z49" s="80"/>
      <c r="AA49" s="81"/>
      <c r="AB49" s="82"/>
      <c r="AC49" s="83"/>
      <c r="AD49" s="129"/>
    </row>
    <row r="50" spans="1:30" ht="27" customHeight="1" x14ac:dyDescent="0.25">
      <c r="A50" s="84">
        <v>24</v>
      </c>
      <c r="B50" s="53" t="s">
        <v>61</v>
      </c>
      <c r="C50" s="85">
        <v>-1.2999999999999999E-2</v>
      </c>
      <c r="D50" s="86">
        <v>-8.5000000000000006E-2</v>
      </c>
      <c r="E50" s="87">
        <v>1E-3</v>
      </c>
      <c r="F50" s="88">
        <v>700</v>
      </c>
      <c r="G50" s="88">
        <v>-8000</v>
      </c>
      <c r="H50" s="89">
        <f>SUM(F50:G50)</f>
        <v>-7300</v>
      </c>
      <c r="I50" s="90"/>
      <c r="J50" s="91" t="s">
        <v>67</v>
      </c>
      <c r="K50" s="88">
        <v>34600</v>
      </c>
      <c r="L50" s="95">
        <f>SUM(K48:K50)</f>
        <v>34500</v>
      </c>
      <c r="M50" s="93"/>
      <c r="N50" s="91"/>
      <c r="O50" s="88"/>
      <c r="P50" s="91" t="s">
        <v>67</v>
      </c>
      <c r="Q50" s="88">
        <v>-36100</v>
      </c>
      <c r="R50" s="95">
        <f>SUM(O48:O50)+SUM(Q48:Q50)</f>
        <v>-36100</v>
      </c>
      <c r="S50" s="96">
        <v>-8900</v>
      </c>
      <c r="T50" s="97">
        <v>5366300</v>
      </c>
      <c r="U50" s="98">
        <v>4686100</v>
      </c>
      <c r="V50" s="99">
        <v>4683700</v>
      </c>
      <c r="W50" s="100">
        <v>-7.5999999999999998E-2</v>
      </c>
      <c r="X50" s="100">
        <v>-0.18</v>
      </c>
      <c r="Y50" s="101">
        <v>5.1999999999999998E-2</v>
      </c>
      <c r="Z50" s="102">
        <v>0.05</v>
      </c>
      <c r="AA50" s="103">
        <v>4.7499999999999432E-2</v>
      </c>
      <c r="AB50" s="104">
        <v>0.71199999999999997</v>
      </c>
      <c r="AC50" s="105">
        <v>148.36000000000001</v>
      </c>
      <c r="AD50" s="129"/>
    </row>
    <row r="51" spans="1:30" ht="27" customHeight="1" x14ac:dyDescent="0.25">
      <c r="A51" s="63"/>
      <c r="B51" s="63"/>
      <c r="C51" s="64"/>
      <c r="D51" s="65"/>
      <c r="E51" s="66"/>
      <c r="F51" s="67"/>
      <c r="G51" s="67"/>
      <c r="H51" s="68"/>
      <c r="I51" s="69"/>
      <c r="J51" s="70"/>
      <c r="K51" s="71"/>
      <c r="L51" s="72"/>
      <c r="M51" s="73"/>
      <c r="N51" s="70"/>
      <c r="O51" s="71"/>
      <c r="P51" s="70" t="s">
        <v>71</v>
      </c>
      <c r="Q51" s="71">
        <v>1000</v>
      </c>
      <c r="R51" s="72"/>
      <c r="S51" s="67"/>
      <c r="T51" s="75"/>
      <c r="U51" s="108"/>
      <c r="V51" s="130"/>
      <c r="W51" s="78"/>
      <c r="X51" s="78"/>
      <c r="Y51" s="79"/>
      <c r="Z51" s="80"/>
      <c r="AA51" s="81"/>
      <c r="AB51" s="82"/>
      <c r="AC51" s="83">
        <v>147.43</v>
      </c>
      <c r="AD51" s="129"/>
    </row>
    <row r="52" spans="1:30" ht="27" customHeight="1" x14ac:dyDescent="0.25">
      <c r="A52" s="63"/>
      <c r="B52" s="63"/>
      <c r="C52" s="64"/>
      <c r="D52" s="65"/>
      <c r="E52" s="66"/>
      <c r="F52" s="67"/>
      <c r="G52" s="67"/>
      <c r="H52" s="68"/>
      <c r="I52" s="69"/>
      <c r="J52" s="70" t="s">
        <v>72</v>
      </c>
      <c r="K52" s="71">
        <v>-100</v>
      </c>
      <c r="L52" s="72"/>
      <c r="M52" s="73"/>
      <c r="N52" s="70"/>
      <c r="O52" s="71"/>
      <c r="P52" s="70" t="s">
        <v>68</v>
      </c>
      <c r="Q52" s="71">
        <v>14100</v>
      </c>
      <c r="R52" s="72"/>
      <c r="S52" s="67"/>
      <c r="T52" s="75"/>
      <c r="U52" s="108"/>
      <c r="V52" s="130"/>
      <c r="W52" s="78"/>
      <c r="X52" s="78"/>
      <c r="Y52" s="79"/>
      <c r="Z52" s="80"/>
      <c r="AA52" s="81"/>
      <c r="AB52" s="82"/>
      <c r="AC52" s="83"/>
      <c r="AD52" s="129"/>
    </row>
    <row r="53" spans="1:30" ht="27" customHeight="1" x14ac:dyDescent="0.25">
      <c r="A53" s="84">
        <v>25</v>
      </c>
      <c r="B53" s="53" t="s">
        <v>62</v>
      </c>
      <c r="C53" s="85">
        <v>-1.2E-2</v>
      </c>
      <c r="D53" s="86">
        <v>-0.08</v>
      </c>
      <c r="E53" s="87">
        <v>1E-3</v>
      </c>
      <c r="F53" s="88">
        <v>500</v>
      </c>
      <c r="G53" s="88">
        <v>13200</v>
      </c>
      <c r="H53" s="89">
        <f>SUM(F53:G53)</f>
        <v>13700</v>
      </c>
      <c r="I53" s="90"/>
      <c r="J53" s="91" t="s">
        <v>67</v>
      </c>
      <c r="K53" s="88">
        <v>36100</v>
      </c>
      <c r="L53" s="95">
        <f>SUM(K51:K53)</f>
        <v>36000</v>
      </c>
      <c r="M53" s="93"/>
      <c r="N53" s="91"/>
      <c r="O53" s="88"/>
      <c r="P53" s="91" t="s">
        <v>67</v>
      </c>
      <c r="Q53" s="88">
        <v>-37300</v>
      </c>
      <c r="R53" s="95">
        <f>SUM(O51:O53)+SUM(Q51:Q53)</f>
        <v>-22200</v>
      </c>
      <c r="S53" s="96">
        <v>27500</v>
      </c>
      <c r="T53" s="97">
        <v>5393800</v>
      </c>
      <c r="U53" s="98">
        <v>4712700</v>
      </c>
      <c r="V53" s="99">
        <v>4710400</v>
      </c>
      <c r="W53" s="100">
        <v>-0.08</v>
      </c>
      <c r="X53" s="100">
        <v>-0.16</v>
      </c>
      <c r="Y53" s="101">
        <v>5.1999999999999998E-2</v>
      </c>
      <c r="Z53" s="102">
        <v>5.0999999999999997E-2</v>
      </c>
      <c r="AA53" s="103">
        <v>4.5000000000001705E-2</v>
      </c>
      <c r="AB53" s="104">
        <v>0.74</v>
      </c>
      <c r="AC53" s="105">
        <v>147.87</v>
      </c>
      <c r="AD53" s="129"/>
    </row>
    <row r="54" spans="1:30" ht="27" customHeight="1" x14ac:dyDescent="0.25">
      <c r="A54" s="121"/>
      <c r="B54" s="121"/>
      <c r="C54" s="64"/>
      <c r="D54" s="65"/>
      <c r="E54" s="66"/>
      <c r="F54" s="67"/>
      <c r="G54" s="67"/>
      <c r="H54" s="68"/>
      <c r="I54" s="69"/>
      <c r="J54" s="70" t="s">
        <v>70</v>
      </c>
      <c r="K54" s="71">
        <v>-400</v>
      </c>
      <c r="L54" s="72"/>
      <c r="M54" s="73"/>
      <c r="N54" s="70"/>
      <c r="O54" s="71"/>
      <c r="P54" s="70"/>
      <c r="Q54" s="71"/>
      <c r="R54" s="72"/>
      <c r="S54" s="128"/>
      <c r="T54" s="123"/>
      <c r="U54" s="124"/>
      <c r="V54" s="131"/>
      <c r="W54" s="106"/>
      <c r="X54" s="106"/>
      <c r="Y54" s="107"/>
      <c r="Z54" s="117"/>
      <c r="AA54" s="118"/>
      <c r="AB54" s="119"/>
      <c r="AC54" s="120">
        <v>147.49</v>
      </c>
      <c r="AD54" s="129"/>
    </row>
    <row r="55" spans="1:30" ht="27" customHeight="1" x14ac:dyDescent="0.25">
      <c r="A55" s="63"/>
      <c r="B55" s="63"/>
      <c r="C55" s="64"/>
      <c r="D55" s="65"/>
      <c r="E55" s="66"/>
      <c r="F55" s="67"/>
      <c r="G55" s="67"/>
      <c r="H55" s="68"/>
      <c r="I55" s="69"/>
      <c r="J55" s="70" t="s">
        <v>72</v>
      </c>
      <c r="K55" s="71">
        <v>-200</v>
      </c>
      <c r="L55" s="72"/>
      <c r="M55" s="73"/>
      <c r="N55" s="70"/>
      <c r="O55" s="71"/>
      <c r="P55" s="70"/>
      <c r="Q55" s="71"/>
      <c r="R55" s="72"/>
      <c r="S55" s="67"/>
      <c r="T55" s="75"/>
      <c r="U55" s="108"/>
      <c r="V55" s="130"/>
      <c r="W55" s="78"/>
      <c r="X55" s="78"/>
      <c r="Y55" s="79"/>
      <c r="Z55" s="80"/>
      <c r="AA55" s="81"/>
      <c r="AB55" s="82"/>
      <c r="AC55" s="83"/>
      <c r="AD55" s="129"/>
    </row>
    <row r="56" spans="1:30" ht="27" customHeight="1" x14ac:dyDescent="0.25">
      <c r="A56" s="84">
        <v>26</v>
      </c>
      <c r="B56" s="84" t="s">
        <v>63</v>
      </c>
      <c r="C56" s="85">
        <v>-0.01</v>
      </c>
      <c r="D56" s="86">
        <v>-0.08</v>
      </c>
      <c r="E56" s="87">
        <v>1E-3</v>
      </c>
      <c r="F56" s="88">
        <v>400</v>
      </c>
      <c r="G56" s="88">
        <v>-4000</v>
      </c>
      <c r="H56" s="89">
        <f>SUM(F56:G56)</f>
        <v>-3600</v>
      </c>
      <c r="I56" s="90"/>
      <c r="J56" s="91" t="s">
        <v>67</v>
      </c>
      <c r="K56" s="88">
        <v>37300</v>
      </c>
      <c r="L56" s="95">
        <f>SUM(K54:K56)</f>
        <v>36700</v>
      </c>
      <c r="M56" s="93"/>
      <c r="N56" s="91"/>
      <c r="O56" s="88"/>
      <c r="P56" s="91" t="s">
        <v>67</v>
      </c>
      <c r="Q56" s="88">
        <v>-33500</v>
      </c>
      <c r="R56" s="95">
        <f>SUM(O54:O56)+SUM(Q54:Q56)</f>
        <v>-33500</v>
      </c>
      <c r="S56" s="88">
        <v>-400</v>
      </c>
      <c r="T56" s="97">
        <v>5393400</v>
      </c>
      <c r="U56" s="98">
        <v>4700800</v>
      </c>
      <c r="V56" s="132">
        <v>4698900</v>
      </c>
      <c r="W56" s="100">
        <v>-8.1000000000000003E-2</v>
      </c>
      <c r="X56" s="100">
        <v>-0.16</v>
      </c>
      <c r="Y56" s="101">
        <v>5.1999999999999998E-2</v>
      </c>
      <c r="Z56" s="102">
        <v>4.1000000000000002E-2</v>
      </c>
      <c r="AA56" s="103">
        <v>4.0000000000006253E-2</v>
      </c>
      <c r="AB56" s="104">
        <v>0.71199999999999997</v>
      </c>
      <c r="AC56" s="105">
        <v>147.88</v>
      </c>
      <c r="AD56" s="129"/>
    </row>
    <row r="57" spans="1:30" ht="27" customHeight="1" x14ac:dyDescent="0.25">
      <c r="A57" s="63"/>
      <c r="B57" s="63"/>
      <c r="C57" s="64"/>
      <c r="D57" s="65"/>
      <c r="E57" s="66"/>
      <c r="F57" s="67"/>
      <c r="G57" s="67"/>
      <c r="H57" s="68"/>
      <c r="I57" s="69"/>
      <c r="J57" s="70"/>
      <c r="K57" s="71"/>
      <c r="L57" s="72"/>
      <c r="M57" s="73"/>
      <c r="N57" s="70"/>
      <c r="O57" s="71"/>
      <c r="P57" s="70"/>
      <c r="Q57" s="71"/>
      <c r="R57" s="72"/>
      <c r="S57" s="67"/>
      <c r="T57" s="75"/>
      <c r="U57" s="108"/>
      <c r="V57" s="130"/>
      <c r="W57" s="78"/>
      <c r="X57" s="78"/>
      <c r="Y57" s="79"/>
      <c r="Z57" s="80"/>
      <c r="AA57" s="81"/>
      <c r="AB57" s="82"/>
      <c r="AC57" s="83">
        <v>147.77000000000001</v>
      </c>
      <c r="AD57" s="129"/>
    </row>
    <row r="58" spans="1:30" ht="27" customHeight="1" x14ac:dyDescent="0.25">
      <c r="A58" s="63"/>
      <c r="B58" s="63"/>
      <c r="C58" s="64"/>
      <c r="D58" s="65"/>
      <c r="E58" s="66"/>
      <c r="F58" s="67"/>
      <c r="G58" s="67"/>
      <c r="H58" s="68"/>
      <c r="I58" s="69"/>
      <c r="J58" s="70" t="s">
        <v>70</v>
      </c>
      <c r="K58" s="71">
        <v>-100</v>
      </c>
      <c r="L58" s="72"/>
      <c r="M58" s="73"/>
      <c r="N58" s="70"/>
      <c r="O58" s="71"/>
      <c r="P58" s="70"/>
      <c r="Q58" s="71"/>
      <c r="R58" s="72"/>
      <c r="S58" s="67"/>
      <c r="T58" s="75"/>
      <c r="U58" s="108"/>
      <c r="V58" s="130"/>
      <c r="W58" s="78"/>
      <c r="X58" s="78"/>
      <c r="Y58" s="79"/>
      <c r="Z58" s="80"/>
      <c r="AA58" s="81"/>
      <c r="AB58" s="82"/>
      <c r="AC58" s="83"/>
      <c r="AD58" s="129"/>
    </row>
    <row r="59" spans="1:30" ht="27" customHeight="1" x14ac:dyDescent="0.25">
      <c r="A59" s="84">
        <v>29</v>
      </c>
      <c r="B59" s="84" t="s">
        <v>66</v>
      </c>
      <c r="C59" s="85">
        <v>-1.0999999999999999E-2</v>
      </c>
      <c r="D59" s="86">
        <v>-8.6999999999999994E-2</v>
      </c>
      <c r="E59" s="87">
        <v>1E-3</v>
      </c>
      <c r="F59" s="88">
        <v>600</v>
      </c>
      <c r="G59" s="88">
        <v>14600</v>
      </c>
      <c r="H59" s="89">
        <f t="shared" ref="H59" si="0">SUM(F59:G59)</f>
        <v>15200</v>
      </c>
      <c r="I59" s="90"/>
      <c r="J59" s="91" t="s">
        <v>67</v>
      </c>
      <c r="K59" s="88">
        <v>33500</v>
      </c>
      <c r="L59" s="95">
        <f>SUM(K57:K59)</f>
        <v>33400</v>
      </c>
      <c r="M59" s="93"/>
      <c r="N59" s="91"/>
      <c r="O59" s="88"/>
      <c r="P59" s="91" t="s">
        <v>67</v>
      </c>
      <c r="Q59" s="88">
        <v>-36000</v>
      </c>
      <c r="R59" s="95">
        <f>SUM(O57:O59)+SUM(Q57:Q59)</f>
        <v>-36000</v>
      </c>
      <c r="S59" s="88">
        <v>12600</v>
      </c>
      <c r="T59" s="97">
        <v>5406000</v>
      </c>
      <c r="U59" s="98">
        <v>4715800</v>
      </c>
      <c r="V59" s="132">
        <v>4714000</v>
      </c>
      <c r="W59" s="100">
        <v>-8.1000000000000003E-2</v>
      </c>
      <c r="X59" s="100">
        <v>-0.17</v>
      </c>
      <c r="Y59" s="101">
        <v>5.1999999999999998E-2</v>
      </c>
      <c r="Z59" s="102">
        <v>4.7E-2</v>
      </c>
      <c r="AA59" s="103">
        <v>4.7499999999999432E-2</v>
      </c>
      <c r="AB59" s="104">
        <v>0.71599999999999997</v>
      </c>
      <c r="AC59" s="105">
        <v>148.33000000000001</v>
      </c>
      <c r="AD59" s="129"/>
    </row>
    <row r="60" spans="1:30" ht="27" customHeight="1" x14ac:dyDescent="0.25">
      <c r="A60" s="121"/>
      <c r="B60" s="121"/>
      <c r="C60" s="64"/>
      <c r="D60" s="65"/>
      <c r="E60" s="66"/>
      <c r="F60" s="67"/>
      <c r="G60" s="67"/>
      <c r="H60" s="68"/>
      <c r="I60" s="69"/>
      <c r="J60" s="70" t="s">
        <v>70</v>
      </c>
      <c r="K60" s="71">
        <v>-600</v>
      </c>
      <c r="L60" s="72"/>
      <c r="M60" s="73"/>
      <c r="N60" s="70"/>
      <c r="O60" s="71"/>
      <c r="P60" s="70" t="s">
        <v>68</v>
      </c>
      <c r="Q60" s="71">
        <v>10400</v>
      </c>
      <c r="R60" s="72"/>
      <c r="S60" s="67"/>
      <c r="T60" s="75"/>
      <c r="U60" s="108"/>
      <c r="V60" s="130"/>
      <c r="W60" s="78"/>
      <c r="X60" s="78"/>
      <c r="Y60" s="79"/>
      <c r="Z60" s="80"/>
      <c r="AA60" s="81"/>
      <c r="AB60" s="82"/>
      <c r="AC60" s="83">
        <v>147.16</v>
      </c>
      <c r="AD60" s="129"/>
    </row>
    <row r="61" spans="1:30" ht="27" customHeight="1" x14ac:dyDescent="0.25">
      <c r="A61" s="63"/>
      <c r="B61" s="63"/>
      <c r="C61" s="64"/>
      <c r="D61" s="65"/>
      <c r="E61" s="66"/>
      <c r="F61" s="67"/>
      <c r="G61" s="67"/>
      <c r="H61" s="68"/>
      <c r="I61" s="69"/>
      <c r="J61" s="70" t="s">
        <v>67</v>
      </c>
      <c r="K61" s="71">
        <v>36000</v>
      </c>
      <c r="L61" s="72"/>
      <c r="M61" s="73"/>
      <c r="N61" s="70"/>
      <c r="O61" s="71"/>
      <c r="P61" s="70" t="s">
        <v>67</v>
      </c>
      <c r="Q61" s="71">
        <v>-38000</v>
      </c>
      <c r="R61" s="72"/>
      <c r="S61" s="67"/>
      <c r="T61" s="75"/>
      <c r="U61" s="108"/>
      <c r="V61" s="130"/>
      <c r="W61" s="78"/>
      <c r="X61" s="78"/>
      <c r="Y61" s="79"/>
      <c r="Z61" s="80"/>
      <c r="AA61" s="81"/>
      <c r="AB61" s="82"/>
      <c r="AC61" s="83"/>
      <c r="AD61" s="129"/>
    </row>
    <row r="62" spans="1:30" ht="27" customHeight="1" x14ac:dyDescent="0.25">
      <c r="A62" s="84">
        <v>30</v>
      </c>
      <c r="B62" s="84" t="s">
        <v>64</v>
      </c>
      <c r="C62" s="85">
        <v>-1.0999999999999999E-2</v>
      </c>
      <c r="D62" s="86">
        <v>-8.6999999999999994E-2</v>
      </c>
      <c r="E62" s="87">
        <v>1E-3</v>
      </c>
      <c r="F62" s="88">
        <v>700</v>
      </c>
      <c r="G62" s="88">
        <v>1400</v>
      </c>
      <c r="H62" s="89">
        <f t="shared" ref="H62" si="1">SUM(F62:G62)</f>
        <v>2100</v>
      </c>
      <c r="I62" s="90"/>
      <c r="J62" s="91" t="s">
        <v>86</v>
      </c>
      <c r="K62" s="88">
        <v>-28300</v>
      </c>
      <c r="L62" s="95">
        <f t="shared" ref="L62" si="2">SUM(K60:K62)</f>
        <v>7100</v>
      </c>
      <c r="M62" s="93"/>
      <c r="N62" s="91"/>
      <c r="O62" s="88"/>
      <c r="P62" s="91" t="s">
        <v>86</v>
      </c>
      <c r="Q62" s="88">
        <v>47300</v>
      </c>
      <c r="R62" s="95">
        <f t="shared" ref="R62" si="3">SUM(O60:O62)+SUM(Q60:Q62)</f>
        <v>19700</v>
      </c>
      <c r="S62" s="88">
        <v>28900</v>
      </c>
      <c r="T62" s="97">
        <v>5434900</v>
      </c>
      <c r="U62" s="98">
        <v>4739900</v>
      </c>
      <c r="V62" s="132">
        <v>4738500</v>
      </c>
      <c r="W62" s="100">
        <v>-8.5999999999999993E-2</v>
      </c>
      <c r="X62" s="100">
        <v>-0.17</v>
      </c>
      <c r="Y62" s="101">
        <v>2.8000000000000001E-2</v>
      </c>
      <c r="Z62" s="102">
        <v>4.9000000000000002E-2</v>
      </c>
      <c r="AA62" s="103">
        <v>4.9999999999997158E-2</v>
      </c>
      <c r="AB62" s="104">
        <v>0.70199999999999996</v>
      </c>
      <c r="AC62" s="105">
        <v>147.53</v>
      </c>
      <c r="AD62" s="129"/>
    </row>
    <row r="63" spans="1:30" ht="27" customHeight="1" x14ac:dyDescent="0.25">
      <c r="A63" s="63"/>
      <c r="B63" s="121"/>
      <c r="C63" s="64"/>
      <c r="D63" s="65"/>
      <c r="E63" s="66"/>
      <c r="F63" s="67"/>
      <c r="G63" s="67"/>
      <c r="H63" s="68"/>
      <c r="I63" s="69"/>
      <c r="J63" s="70"/>
      <c r="K63" s="71"/>
      <c r="L63" s="72"/>
      <c r="M63" s="73"/>
      <c r="N63" s="70"/>
      <c r="O63" s="71"/>
      <c r="P63" s="70" t="s">
        <v>71</v>
      </c>
      <c r="Q63" s="71">
        <v>1000</v>
      </c>
      <c r="R63" s="72"/>
      <c r="S63" s="67"/>
      <c r="T63" s="75"/>
      <c r="U63" s="108"/>
      <c r="V63" s="130"/>
      <c r="W63" s="78"/>
      <c r="X63" s="78"/>
      <c r="Y63" s="79"/>
      <c r="Z63" s="80"/>
      <c r="AA63" s="81"/>
      <c r="AB63" s="82"/>
      <c r="AC63" s="83">
        <v>147.19999999999999</v>
      </c>
      <c r="AD63" s="129"/>
    </row>
    <row r="64" spans="1:30" ht="27" customHeight="1" x14ac:dyDescent="0.25">
      <c r="A64" s="63"/>
      <c r="B64" s="63"/>
      <c r="C64" s="64"/>
      <c r="D64" s="65"/>
      <c r="E64" s="66"/>
      <c r="F64" s="67"/>
      <c r="G64" s="67"/>
      <c r="H64" s="68"/>
      <c r="I64" s="69"/>
      <c r="J64" s="70" t="s">
        <v>70</v>
      </c>
      <c r="K64" s="71">
        <v>-2000</v>
      </c>
      <c r="L64" s="72"/>
      <c r="M64" s="73"/>
      <c r="N64" s="70"/>
      <c r="O64" s="71"/>
      <c r="P64" s="70" t="s">
        <v>70</v>
      </c>
      <c r="Q64" s="71">
        <v>4000</v>
      </c>
      <c r="R64" s="72"/>
      <c r="S64" s="67"/>
      <c r="T64" s="75"/>
      <c r="U64" s="108"/>
      <c r="V64" s="130"/>
      <c r="W64" s="78"/>
      <c r="X64" s="78"/>
      <c r="Y64" s="79"/>
      <c r="Z64" s="80"/>
      <c r="AA64" s="81"/>
      <c r="AB64" s="82"/>
      <c r="AC64" s="83"/>
      <c r="AD64" s="129"/>
    </row>
    <row r="65" spans="1:30" ht="27" customHeight="1" thickBot="1" x14ac:dyDescent="0.3">
      <c r="A65" s="84">
        <v>31</v>
      </c>
      <c r="B65" s="84" t="s">
        <v>61</v>
      </c>
      <c r="C65" s="85">
        <v>-1.0999999999999999E-2</v>
      </c>
      <c r="D65" s="86">
        <v>-8.6999999999999994E-2</v>
      </c>
      <c r="E65" s="87">
        <v>1E-3</v>
      </c>
      <c r="F65" s="88">
        <v>700</v>
      </c>
      <c r="G65" s="88">
        <v>-3500</v>
      </c>
      <c r="H65" s="89">
        <f t="shared" ref="H65" si="4">SUM(F65:G65)</f>
        <v>-2800</v>
      </c>
      <c r="I65" s="90"/>
      <c r="J65" s="91" t="s">
        <v>67</v>
      </c>
      <c r="K65" s="88">
        <v>38000</v>
      </c>
      <c r="L65" s="95">
        <f>SUM(K63:K65)</f>
        <v>36000</v>
      </c>
      <c r="M65" s="93"/>
      <c r="N65" s="91"/>
      <c r="O65" s="88"/>
      <c r="P65" s="91" t="s">
        <v>67</v>
      </c>
      <c r="Q65" s="88">
        <v>-36200</v>
      </c>
      <c r="R65" s="95">
        <f>SUM(O63:O65)+SUM(Q63:Q65)</f>
        <v>-31200</v>
      </c>
      <c r="S65" s="88">
        <v>2000</v>
      </c>
      <c r="T65" s="97">
        <v>5436900</v>
      </c>
      <c r="U65" s="98">
        <v>4727900</v>
      </c>
      <c r="V65" s="132">
        <v>4726800</v>
      </c>
      <c r="W65" s="100">
        <v>-8.4000000000000005E-2</v>
      </c>
      <c r="X65" s="100">
        <v>-0.15</v>
      </c>
      <c r="Y65" s="101">
        <v>2.5000000000000001E-2</v>
      </c>
      <c r="Z65" s="102">
        <v>4.9000000000000002E-2</v>
      </c>
      <c r="AA65" s="103">
        <v>4.7499999999999432E-2</v>
      </c>
      <c r="AB65" s="104">
        <v>0.72599999999999998</v>
      </c>
      <c r="AC65" s="105">
        <v>147.9</v>
      </c>
      <c r="AD65" s="129"/>
    </row>
    <row r="66" spans="1:30" ht="22.5" customHeight="1" x14ac:dyDescent="0.2">
      <c r="A66" s="133" t="s">
        <v>41</v>
      </c>
      <c r="B66" s="134"/>
      <c r="C66" s="135"/>
      <c r="D66" s="135"/>
      <c r="E66" s="136"/>
      <c r="F66" s="137"/>
      <c r="G66" s="138"/>
      <c r="H66" s="138"/>
      <c r="I66" s="139"/>
      <c r="J66" s="140" t="s">
        <v>11</v>
      </c>
      <c r="K66" s="141"/>
      <c r="L66" s="142"/>
      <c r="M66" s="143"/>
      <c r="N66" s="144" t="s">
        <v>14</v>
      </c>
      <c r="O66" s="145"/>
      <c r="P66" s="144" t="s">
        <v>14</v>
      </c>
      <c r="Q66" s="145"/>
      <c r="R66" s="146" t="s">
        <v>13</v>
      </c>
      <c r="S66" s="147"/>
      <c r="T66" s="148"/>
      <c r="U66" s="149"/>
      <c r="V66" s="142"/>
      <c r="W66" s="150"/>
      <c r="X66" s="151"/>
      <c r="Y66" s="152"/>
      <c r="Z66" s="153"/>
      <c r="AA66" s="154"/>
      <c r="AB66" s="151"/>
      <c r="AC66" s="155"/>
      <c r="AD66"/>
    </row>
    <row r="67" spans="1:30" ht="20.25" customHeight="1" thickBot="1" x14ac:dyDescent="0.25">
      <c r="A67" s="156" t="s">
        <v>42</v>
      </c>
      <c r="B67" s="157"/>
      <c r="C67" s="158">
        <f>AVERAGE(C8:C65)</f>
        <v>-1.352631578947369E-2</v>
      </c>
      <c r="D67" s="159">
        <f>AVERAGE(D8:D65)</f>
        <v>-8.2263157894736844E-2</v>
      </c>
      <c r="E67" s="160">
        <f>AVERAGE(E8:E65)</f>
        <v>1.9473684210526323E-3</v>
      </c>
      <c r="F67" s="161">
        <v>29718</v>
      </c>
      <c r="G67" s="162">
        <v>-113678</v>
      </c>
      <c r="H67" s="162">
        <f>SUM(F67:G67)</f>
        <v>-83960</v>
      </c>
      <c r="I67" s="163"/>
      <c r="J67" s="539">
        <v>59486</v>
      </c>
      <c r="K67" s="540"/>
      <c r="L67" s="164"/>
      <c r="M67" s="165"/>
      <c r="N67" s="541">
        <v>-4170</v>
      </c>
      <c r="O67" s="542"/>
      <c r="P67" s="541">
        <v>26736</v>
      </c>
      <c r="Q67" s="542"/>
      <c r="R67" s="166">
        <f>SUM(N67:Q67)</f>
        <v>22566</v>
      </c>
      <c r="S67" s="167"/>
      <c r="T67" s="168"/>
      <c r="U67" s="169"/>
      <c r="V67" s="170"/>
      <c r="W67" s="171">
        <f t="shared" ref="W67:AB67" si="5">AVERAGE(W10:W65)</f>
        <v>-9.4210526315789481E-2</v>
      </c>
      <c r="X67" s="172">
        <f t="shared" si="5"/>
        <v>-0.18978947368421051</v>
      </c>
      <c r="Y67" s="173">
        <f t="shared" si="5"/>
        <v>4.9315789473684229E-2</v>
      </c>
      <c r="Z67" s="174">
        <f t="shared" si="5"/>
        <v>2.8526315789473681E-2</v>
      </c>
      <c r="AA67" s="175">
        <f t="shared" si="5"/>
        <v>2.6973684210526466E-2</v>
      </c>
      <c r="AB67" s="172">
        <f t="shared" si="5"/>
        <v>0.64400000000000002</v>
      </c>
      <c r="AC67" s="176">
        <f>AVERAGE(AC8:AC65)</f>
        <v>146.56710526315788</v>
      </c>
      <c r="AD67"/>
    </row>
    <row r="68" spans="1:30" ht="21.75" customHeight="1" x14ac:dyDescent="0.2">
      <c r="A68" s="133" t="s">
        <v>41</v>
      </c>
      <c r="B68" s="134"/>
      <c r="C68" s="177"/>
      <c r="D68" s="178"/>
      <c r="E68" s="179"/>
      <c r="F68" s="33" t="s">
        <v>15</v>
      </c>
      <c r="G68" s="180"/>
      <c r="H68" s="181"/>
      <c r="I68" s="139"/>
      <c r="J68" s="182" t="s">
        <v>12</v>
      </c>
      <c r="K68" s="141"/>
      <c r="L68" s="142"/>
      <c r="M68" s="183"/>
      <c r="N68" s="144" t="s">
        <v>15</v>
      </c>
      <c r="O68" s="145"/>
      <c r="P68" s="144" t="s">
        <v>15</v>
      </c>
      <c r="Q68" s="145"/>
      <c r="R68" s="146" t="s">
        <v>16</v>
      </c>
      <c r="S68" s="184"/>
      <c r="T68" s="185"/>
      <c r="U68" s="149"/>
      <c r="V68" s="148"/>
      <c r="W68" s="186"/>
      <c r="X68" s="187"/>
      <c r="Y68" s="188"/>
      <c r="Z68" s="189"/>
      <c r="AA68" s="189"/>
      <c r="AB68" s="187"/>
      <c r="AC68" s="190"/>
      <c r="AD68"/>
    </row>
    <row r="69" spans="1:30" ht="21" customHeight="1" thickBot="1" x14ac:dyDescent="0.25">
      <c r="A69" s="156" t="s">
        <v>43</v>
      </c>
      <c r="B69" s="157"/>
      <c r="C69" s="191">
        <v>-1.5806451612903231E-2</v>
      </c>
      <c r="D69" s="192"/>
      <c r="E69" s="193"/>
      <c r="F69" s="194">
        <v>1216362</v>
      </c>
      <c r="G69" s="195"/>
      <c r="H69" s="196"/>
      <c r="I69" s="163"/>
      <c r="J69" s="539">
        <v>2001</v>
      </c>
      <c r="K69" s="540"/>
      <c r="L69" s="164"/>
      <c r="M69" s="165"/>
      <c r="N69" s="543">
        <v>169708</v>
      </c>
      <c r="O69" s="544"/>
      <c r="P69" s="545">
        <v>1363602</v>
      </c>
      <c r="Q69" s="546"/>
      <c r="R69" s="197">
        <f>SUM(N69:Q69)</f>
        <v>1533310</v>
      </c>
      <c r="S69" s="198"/>
      <c r="T69" s="199"/>
      <c r="U69" s="169"/>
      <c r="V69" s="200"/>
      <c r="W69" s="169"/>
      <c r="X69" s="201"/>
      <c r="Y69" s="202"/>
      <c r="Z69" s="201"/>
      <c r="AA69" s="201"/>
      <c r="AB69" s="201"/>
      <c r="AC69" s="203"/>
      <c r="AD69"/>
    </row>
    <row r="70" spans="1:30" ht="15" customHeight="1" x14ac:dyDescent="0.15">
      <c r="A70" s="17"/>
      <c r="B70" s="17"/>
      <c r="C70" s="17"/>
      <c r="D70" s="17"/>
      <c r="E70" s="17"/>
      <c r="F70" s="204" t="s">
        <v>8</v>
      </c>
      <c r="G70" s="205">
        <v>0.75</v>
      </c>
      <c r="H70" s="206" t="s">
        <v>34</v>
      </c>
      <c r="I70" s="17"/>
      <c r="J70" s="17"/>
      <c r="K70" s="207" t="s">
        <v>37</v>
      </c>
      <c r="L70" s="208">
        <v>1.4750000000000001</v>
      </c>
      <c r="M70" s="206" t="s">
        <v>33</v>
      </c>
      <c r="N70" s="209"/>
      <c r="O70" s="210"/>
      <c r="P70" s="211" t="s">
        <v>51</v>
      </c>
      <c r="Q70" s="17"/>
      <c r="R70" s="212"/>
      <c r="S70" s="212"/>
      <c r="T70" s="213"/>
      <c r="U70" s="213"/>
      <c r="V70" s="17" t="s">
        <v>77</v>
      </c>
      <c r="W70" s="17"/>
      <c r="X70" s="20"/>
      <c r="Y70" s="21"/>
      <c r="Z70" s="22" t="s">
        <v>78</v>
      </c>
      <c r="AA70" s="22"/>
      <c r="AB70" s="214"/>
      <c r="AC70" s="17"/>
      <c r="AD70"/>
    </row>
    <row r="71" spans="1:30" ht="15" customHeight="1" x14ac:dyDescent="0.15">
      <c r="A71" s="17"/>
      <c r="B71" s="17"/>
      <c r="C71" s="17"/>
      <c r="D71" s="17"/>
      <c r="E71" s="17"/>
      <c r="F71" s="17"/>
      <c r="G71" s="205">
        <v>0.5</v>
      </c>
      <c r="H71" s="206" t="s">
        <v>35</v>
      </c>
      <c r="I71" s="17"/>
      <c r="J71" s="17"/>
      <c r="K71" s="207" t="s">
        <v>38</v>
      </c>
      <c r="L71" s="215">
        <v>1.4</v>
      </c>
      <c r="M71" s="206" t="s">
        <v>87</v>
      </c>
      <c r="N71" s="17"/>
      <c r="O71" s="17"/>
      <c r="P71" s="209" t="s">
        <v>52</v>
      </c>
      <c r="Q71" s="17"/>
      <c r="R71" s="212"/>
      <c r="S71" s="212"/>
      <c r="T71" s="213"/>
      <c r="U71" s="213"/>
      <c r="V71" s="17" t="s">
        <v>58</v>
      </c>
      <c r="W71" s="206"/>
      <c r="X71" s="20"/>
      <c r="Y71" s="21"/>
      <c r="Z71" s="22"/>
      <c r="AA71" s="22"/>
      <c r="AB71" s="216"/>
      <c r="AC71" s="17"/>
      <c r="AD71"/>
    </row>
    <row r="72" spans="1:30" ht="15" customHeight="1" x14ac:dyDescent="0.15">
      <c r="A72" s="17"/>
      <c r="B72" s="17"/>
      <c r="C72" s="17"/>
      <c r="D72" s="17"/>
      <c r="E72" s="17"/>
      <c r="F72" s="17"/>
      <c r="G72" s="205">
        <v>0.3</v>
      </c>
      <c r="H72" s="206" t="s">
        <v>36</v>
      </c>
      <c r="I72" s="17"/>
      <c r="J72" s="17"/>
      <c r="K72" s="207"/>
      <c r="L72" s="215"/>
      <c r="M72" s="206"/>
      <c r="N72" s="17"/>
      <c r="O72" s="217"/>
      <c r="P72" s="17" t="s">
        <v>57</v>
      </c>
      <c r="Q72" s="17"/>
      <c r="R72" s="218"/>
      <c r="S72" s="219"/>
      <c r="T72" s="213"/>
      <c r="U72" s="213"/>
      <c r="V72" s="206" t="s">
        <v>80</v>
      </c>
      <c r="W72" s="206"/>
      <c r="X72" s="20"/>
      <c r="Y72" s="21"/>
      <c r="Z72" s="22"/>
      <c r="AA72" s="22"/>
      <c r="AB72" s="22"/>
      <c r="AC72" s="17"/>
      <c r="AD72"/>
    </row>
    <row r="73" spans="1:30" ht="15" customHeight="1" x14ac:dyDescent="0.15">
      <c r="A73" s="17"/>
      <c r="B73" s="17"/>
      <c r="C73" s="17"/>
      <c r="D73" s="17"/>
      <c r="E73" s="17"/>
      <c r="K73" s="547"/>
      <c r="L73" s="547"/>
      <c r="M73" s="220"/>
      <c r="N73" s="221"/>
      <c r="O73" s="217"/>
      <c r="P73" s="17" t="s">
        <v>88</v>
      </c>
      <c r="Q73" s="222"/>
      <c r="R73" s="209"/>
      <c r="S73" s="209"/>
      <c r="T73" s="217"/>
      <c r="U73" s="17"/>
      <c r="V73" s="206" t="s">
        <v>79</v>
      </c>
      <c r="X73" s="20"/>
      <c r="Y73" s="21"/>
      <c r="Z73" s="22"/>
      <c r="AA73" s="22"/>
      <c r="AB73" s="22"/>
      <c r="AC73"/>
      <c r="AD73"/>
    </row>
    <row r="74" spans="1:30" x14ac:dyDescent="0.15">
      <c r="A74" s="206"/>
      <c r="B74" s="17"/>
      <c r="C74" s="17"/>
      <c r="D74" s="17"/>
      <c r="E74" s="17"/>
      <c r="L74" s="24"/>
      <c r="M74" s="223"/>
      <c r="N74" s="221"/>
      <c r="O74" s="217"/>
      <c r="P74" s="17"/>
      <c r="Q74" s="224"/>
      <c r="R74" s="220"/>
      <c r="S74" s="221"/>
      <c r="T74" s="217"/>
      <c r="U74" s="17"/>
      <c r="X74" s="20"/>
      <c r="Y74" s="21"/>
      <c r="Z74" s="22"/>
      <c r="AA74" s="22"/>
      <c r="AB74" s="22"/>
      <c r="AC74" s="22"/>
      <c r="AD74" s="225"/>
    </row>
    <row r="75" spans="1:30" x14ac:dyDescent="0.15">
      <c r="L75" s="24"/>
      <c r="O75" s="217"/>
      <c r="P75" s="217"/>
    </row>
    <row r="76" spans="1:30" ht="14.25" x14ac:dyDescent="0.15">
      <c r="C76" s="65"/>
      <c r="D76" s="65"/>
      <c r="E76" s="17"/>
      <c r="O76" s="217"/>
      <c r="Q76" s="226"/>
      <c r="R76" s="220"/>
      <c r="S76" s="227"/>
      <c r="T76" s="17"/>
    </row>
    <row r="77" spans="1:30" ht="14.25" x14ac:dyDescent="0.15">
      <c r="C77" s="65"/>
      <c r="D77" s="65"/>
      <c r="F77" s="17"/>
      <c r="J77" s="17"/>
      <c r="P77" s="24"/>
    </row>
    <row r="78" spans="1:30" ht="14.25" x14ac:dyDescent="0.15">
      <c r="C78" s="65"/>
      <c r="D78" s="65"/>
      <c r="F78" s="24"/>
      <c r="G78" s="224"/>
      <c r="H78" s="220"/>
      <c r="I78" s="221"/>
      <c r="J78" s="17"/>
    </row>
    <row r="79" spans="1:30" ht="14.25" x14ac:dyDescent="0.15">
      <c r="C79" s="65"/>
      <c r="D79" s="65"/>
      <c r="F79" s="17"/>
      <c r="G79" s="224"/>
      <c r="H79" s="220"/>
      <c r="I79" s="221"/>
      <c r="J79" s="217"/>
    </row>
    <row r="80" spans="1:30" ht="14.25" x14ac:dyDescent="0.15">
      <c r="C80" s="228"/>
      <c r="D80" s="228"/>
      <c r="F80" s="217"/>
      <c r="G80" s="224"/>
      <c r="H80" s="220"/>
      <c r="I80" s="221"/>
      <c r="J80" s="217"/>
    </row>
    <row r="81" spans="3:10" ht="14.25" x14ac:dyDescent="0.15">
      <c r="C81" s="65"/>
      <c r="D81" s="65"/>
      <c r="F81" s="229"/>
      <c r="G81" s="224"/>
      <c r="H81" s="220"/>
      <c r="I81" s="221"/>
      <c r="J81" s="17"/>
    </row>
    <row r="82" spans="3:10" ht="14.25" x14ac:dyDescent="0.15">
      <c r="C82" s="65"/>
      <c r="D82" s="65"/>
    </row>
    <row r="83" spans="3:10" ht="14.25" x14ac:dyDescent="0.15">
      <c r="C83" s="65"/>
      <c r="D83" s="65"/>
    </row>
    <row r="84" spans="3:10" ht="14.25" x14ac:dyDescent="0.15">
      <c r="C84" s="65"/>
      <c r="D84" s="65"/>
    </row>
    <row r="85" spans="3:10" ht="14.25" x14ac:dyDescent="0.15">
      <c r="C85" s="65"/>
      <c r="D85" s="65"/>
    </row>
    <row r="86" spans="3:10" ht="14.25" x14ac:dyDescent="0.15">
      <c r="C86" s="65"/>
      <c r="D86" s="65"/>
    </row>
    <row r="87" spans="3:10" ht="14.25" x14ac:dyDescent="0.15">
      <c r="C87" s="65"/>
      <c r="D87" s="65"/>
    </row>
    <row r="88" spans="3:10" ht="14.25" x14ac:dyDescent="0.15">
      <c r="C88" s="65"/>
      <c r="D88" s="65"/>
    </row>
    <row r="89" spans="3:10" ht="14.25" x14ac:dyDescent="0.15">
      <c r="C89" s="65"/>
      <c r="D89" s="65"/>
    </row>
    <row r="90" spans="3:10" ht="14.25" x14ac:dyDescent="0.15">
      <c r="C90" s="65"/>
      <c r="D90" s="65"/>
    </row>
    <row r="91" spans="3:10" ht="14.25" x14ac:dyDescent="0.15">
      <c r="C91" s="65"/>
      <c r="D91" s="65"/>
    </row>
    <row r="92" spans="3:10" ht="14.25" x14ac:dyDescent="0.15">
      <c r="C92" s="65"/>
      <c r="D92" s="65"/>
    </row>
    <row r="93" spans="3:10" ht="14.25" x14ac:dyDescent="0.15">
      <c r="C93" s="65"/>
      <c r="D93" s="65"/>
    </row>
    <row r="94" spans="3:10" ht="14.25" x14ac:dyDescent="0.15">
      <c r="C94" s="65"/>
      <c r="D94" s="65"/>
    </row>
    <row r="95" spans="3:10" ht="14.25" x14ac:dyDescent="0.15">
      <c r="C95" s="65"/>
      <c r="D95" s="65"/>
    </row>
    <row r="96" spans="3:10" ht="14.25" x14ac:dyDescent="0.15">
      <c r="C96" s="65"/>
      <c r="D96" s="65"/>
    </row>
    <row r="97" spans="3:4" ht="14.25" x14ac:dyDescent="0.15">
      <c r="C97" s="65"/>
      <c r="D97" s="65"/>
    </row>
    <row r="98" spans="3:4" ht="14.25" x14ac:dyDescent="0.15">
      <c r="C98" s="65"/>
      <c r="D98" s="65"/>
    </row>
    <row r="99" spans="3:4" ht="14.25" x14ac:dyDescent="0.15">
      <c r="C99" s="65"/>
      <c r="D99" s="65"/>
    </row>
    <row r="100" spans="3:4" ht="14.25" x14ac:dyDescent="0.15">
      <c r="C100" s="65"/>
      <c r="D100" s="65"/>
    </row>
    <row r="101" spans="3:4" ht="14.25" x14ac:dyDescent="0.15">
      <c r="C101" s="65"/>
      <c r="D101" s="65"/>
    </row>
    <row r="102" spans="3:4" ht="14.25" x14ac:dyDescent="0.15">
      <c r="C102" s="65"/>
      <c r="D102" s="65"/>
    </row>
    <row r="103" spans="3:4" ht="14.25" x14ac:dyDescent="0.15">
      <c r="C103" s="65"/>
      <c r="D103" s="65"/>
    </row>
    <row r="104" spans="3:4" ht="14.25" x14ac:dyDescent="0.15">
      <c r="C104" s="65"/>
      <c r="D104" s="65"/>
    </row>
    <row r="105" spans="3:4" ht="14.25" x14ac:dyDescent="0.15">
      <c r="C105" s="65"/>
      <c r="D105" s="65"/>
    </row>
    <row r="106" spans="3:4" ht="14.25" x14ac:dyDescent="0.15">
      <c r="C106" s="65"/>
      <c r="D106" s="65"/>
    </row>
    <row r="107" spans="3:4" ht="14.25" x14ac:dyDescent="0.15">
      <c r="C107" s="65"/>
      <c r="D107" s="65"/>
    </row>
    <row r="108" spans="3:4" ht="14.25" x14ac:dyDescent="0.15">
      <c r="C108" s="65"/>
      <c r="D108" s="65"/>
    </row>
    <row r="109" spans="3:4" ht="14.25" x14ac:dyDescent="0.15">
      <c r="C109" s="65"/>
      <c r="D109" s="65"/>
    </row>
    <row r="110" spans="3:4" ht="14.25" x14ac:dyDescent="0.15">
      <c r="C110" s="65"/>
      <c r="D110" s="65"/>
    </row>
    <row r="111" spans="3:4" ht="14.25" x14ac:dyDescent="0.15">
      <c r="C111" s="65"/>
      <c r="D111" s="65"/>
    </row>
    <row r="112" spans="3:4" ht="14.25" x14ac:dyDescent="0.15">
      <c r="C112" s="65"/>
      <c r="D112" s="65"/>
    </row>
    <row r="113" spans="3:4" ht="14.25" x14ac:dyDescent="0.15">
      <c r="C113" s="65"/>
      <c r="D113" s="65"/>
    </row>
    <row r="114" spans="3:4" ht="14.25" x14ac:dyDescent="0.15">
      <c r="C114" s="65"/>
      <c r="D114" s="65"/>
    </row>
    <row r="115" spans="3:4" ht="14.25" x14ac:dyDescent="0.15">
      <c r="C115" s="65"/>
      <c r="D115" s="65"/>
    </row>
    <row r="116" spans="3:4" ht="14.25" x14ac:dyDescent="0.15">
      <c r="C116" s="65"/>
      <c r="D116" s="65"/>
    </row>
    <row r="117" spans="3:4" ht="14.25" x14ac:dyDescent="0.15">
      <c r="C117" s="65"/>
      <c r="D117" s="65"/>
    </row>
    <row r="118" spans="3:4" ht="14.25" x14ac:dyDescent="0.15">
      <c r="C118" s="65"/>
      <c r="D118" s="65"/>
    </row>
    <row r="119" spans="3:4" ht="14.25" x14ac:dyDescent="0.15">
      <c r="C119" s="65"/>
      <c r="D119" s="65"/>
    </row>
    <row r="120" spans="3:4" ht="14.25" x14ac:dyDescent="0.15">
      <c r="C120" s="65"/>
      <c r="D120" s="65"/>
    </row>
    <row r="121" spans="3:4" ht="14.25" x14ac:dyDescent="0.15">
      <c r="C121" s="65"/>
      <c r="D121" s="65"/>
    </row>
    <row r="122" spans="3:4" ht="14.25" x14ac:dyDescent="0.15">
      <c r="C122" s="65"/>
      <c r="D122" s="65"/>
    </row>
    <row r="123" spans="3:4" ht="14.25" x14ac:dyDescent="0.15">
      <c r="C123" s="65"/>
      <c r="D123" s="65"/>
    </row>
    <row r="124" spans="3:4" ht="14.25" x14ac:dyDescent="0.15">
      <c r="C124" s="65"/>
      <c r="D124" s="65"/>
    </row>
    <row r="125" spans="3:4" ht="14.25" x14ac:dyDescent="0.15">
      <c r="C125" s="65"/>
      <c r="D125" s="65"/>
    </row>
    <row r="126" spans="3:4" ht="14.25" x14ac:dyDescent="0.15">
      <c r="C126" s="65"/>
      <c r="D126" s="65"/>
    </row>
    <row r="127" spans="3:4" ht="14.25" x14ac:dyDescent="0.15">
      <c r="C127" s="65"/>
      <c r="D127" s="65"/>
    </row>
    <row r="128" spans="3:4" ht="14.25" x14ac:dyDescent="0.15">
      <c r="C128" s="65"/>
      <c r="D128" s="65"/>
    </row>
    <row r="129" spans="3:4" ht="14.25" x14ac:dyDescent="0.15">
      <c r="C129" s="65"/>
      <c r="D129" s="65"/>
    </row>
    <row r="130" spans="3:4" ht="14.25" x14ac:dyDescent="0.15">
      <c r="C130" s="65"/>
      <c r="D130" s="65"/>
    </row>
    <row r="131" spans="3:4" ht="14.25" x14ac:dyDescent="0.15">
      <c r="C131" s="65"/>
      <c r="D131" s="65"/>
    </row>
    <row r="132" spans="3:4" x14ac:dyDescent="0.15">
      <c r="C132" s="230"/>
      <c r="D132" s="230"/>
    </row>
  </sheetData>
  <mergeCells count="12">
    <mergeCell ref="J69:K69"/>
    <mergeCell ref="N69:O69"/>
    <mergeCell ref="P69:Q69"/>
    <mergeCell ref="K73:L73"/>
    <mergeCell ref="A5:B7"/>
    <mergeCell ref="M5:R5"/>
    <mergeCell ref="S5:V5"/>
    <mergeCell ref="Z5:AA5"/>
    <mergeCell ref="Z6:AA6"/>
    <mergeCell ref="J67:K67"/>
    <mergeCell ref="N67:O67"/>
    <mergeCell ref="P67:Q67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D140"/>
  <sheetViews>
    <sheetView view="pageBreakPreview" zoomScale="50" zoomScaleNormal="50" zoomScaleSheetLayoutView="5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11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6" customWidth="1"/>
    <col min="25" max="25" width="18.25" style="7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customWidth="1"/>
  </cols>
  <sheetData>
    <row r="1" spans="1:30" ht="28.5" x14ac:dyDescent="0.3">
      <c r="G1" s="1"/>
      <c r="I1" s="1"/>
      <c r="K1" s="2" t="s">
        <v>39</v>
      </c>
      <c r="L1" s="3"/>
      <c r="M1" s="4"/>
      <c r="P1" s="2"/>
      <c r="R1" s="5" t="s">
        <v>117</v>
      </c>
      <c r="AB1" s="9"/>
      <c r="AC1" s="10">
        <v>45597</v>
      </c>
      <c r="AD1"/>
    </row>
    <row r="2" spans="1:30" ht="14.25" x14ac:dyDescent="0.15">
      <c r="N2" s="12" t="s">
        <v>17</v>
      </c>
      <c r="O2" s="12"/>
      <c r="P2" s="12"/>
      <c r="Q2" s="12"/>
      <c r="R2" s="12"/>
      <c r="S2" s="12"/>
      <c r="V2" s="13"/>
      <c r="W2" s="13"/>
      <c r="X2" s="14"/>
      <c r="Y2" s="15"/>
      <c r="AB2" s="9"/>
      <c r="AC2" s="16"/>
      <c r="AD2" s="13"/>
    </row>
    <row r="3" spans="1:30" ht="3.75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9"/>
      <c r="O3" s="19"/>
      <c r="P3" s="19"/>
      <c r="Q3" s="19"/>
      <c r="R3" s="19"/>
      <c r="S3" s="19"/>
      <c r="T3" s="17"/>
      <c r="U3" s="17"/>
      <c r="V3" s="17"/>
      <c r="W3" s="17"/>
      <c r="X3" s="20"/>
      <c r="Y3" s="21"/>
      <c r="Z3" s="22"/>
      <c r="AA3" s="22"/>
      <c r="AB3" s="22"/>
      <c r="AC3" s="23"/>
      <c r="AD3" s="17"/>
    </row>
    <row r="4" spans="1:3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  <c r="N4" s="17"/>
      <c r="O4" s="17"/>
      <c r="P4" s="17"/>
      <c r="Q4" s="17"/>
      <c r="R4" s="17"/>
      <c r="S4" s="17"/>
      <c r="T4" s="17"/>
      <c r="U4" s="17"/>
      <c r="V4" s="24"/>
      <c r="W4" s="24"/>
      <c r="X4" s="20"/>
      <c r="Y4" s="25"/>
      <c r="Z4" s="23"/>
      <c r="AA4" s="23"/>
      <c r="AB4" s="23"/>
      <c r="AC4" s="16"/>
      <c r="AD4" s="17"/>
    </row>
    <row r="5" spans="1:30" ht="14.25" customHeight="1" thickBot="1" x14ac:dyDescent="0.2">
      <c r="A5" s="548"/>
      <c r="B5" s="549"/>
      <c r="C5" s="26" t="s">
        <v>44</v>
      </c>
      <c r="D5" s="26"/>
      <c r="E5" s="27"/>
      <c r="F5" s="26" t="s">
        <v>45</v>
      </c>
      <c r="G5" s="26"/>
      <c r="H5" s="27"/>
      <c r="I5" s="26" t="s">
        <v>46</v>
      </c>
      <c r="J5" s="26"/>
      <c r="K5" s="26"/>
      <c r="L5" s="27"/>
      <c r="M5" s="532" t="s">
        <v>47</v>
      </c>
      <c r="N5" s="533"/>
      <c r="O5" s="533"/>
      <c r="P5" s="533"/>
      <c r="Q5" s="533"/>
      <c r="R5" s="534"/>
      <c r="S5" s="532" t="s">
        <v>48</v>
      </c>
      <c r="T5" s="533"/>
      <c r="U5" s="533"/>
      <c r="V5" s="534"/>
      <c r="W5" s="28" t="s">
        <v>53</v>
      </c>
      <c r="X5" s="29" t="s">
        <v>50</v>
      </c>
      <c r="Y5" s="30" t="s">
        <v>30</v>
      </c>
      <c r="Z5" s="535" t="s">
        <v>73</v>
      </c>
      <c r="AA5" s="536"/>
      <c r="AB5" s="31" t="s">
        <v>1</v>
      </c>
      <c r="AC5" s="32" t="s">
        <v>3</v>
      </c>
      <c r="AD5"/>
    </row>
    <row r="6" spans="1:30" ht="14.25" customHeight="1" x14ac:dyDescent="0.15">
      <c r="A6" s="550"/>
      <c r="B6" s="551"/>
      <c r="C6" s="33" t="s">
        <v>10</v>
      </c>
      <c r="D6" s="34"/>
      <c r="E6" s="35"/>
      <c r="F6" s="36"/>
      <c r="G6" s="36"/>
      <c r="H6" s="37"/>
      <c r="I6" s="34" t="s">
        <v>26</v>
      </c>
      <c r="J6" s="38"/>
      <c r="K6" s="39"/>
      <c r="L6" s="37"/>
      <c r="M6" s="40" t="s">
        <v>26</v>
      </c>
      <c r="N6" s="41"/>
      <c r="O6" s="36"/>
      <c r="P6" s="42" t="s">
        <v>27</v>
      </c>
      <c r="Q6" s="43"/>
      <c r="R6" s="37"/>
      <c r="S6" s="40" t="s">
        <v>18</v>
      </c>
      <c r="T6" s="40" t="s">
        <v>18</v>
      </c>
      <c r="U6" s="40" t="s">
        <v>19</v>
      </c>
      <c r="V6" s="34" t="s">
        <v>20</v>
      </c>
      <c r="W6" s="44" t="s">
        <v>54</v>
      </c>
      <c r="X6" s="45" t="s">
        <v>29</v>
      </c>
      <c r="Y6" s="46" t="s">
        <v>31</v>
      </c>
      <c r="Z6" s="537" t="s">
        <v>83</v>
      </c>
      <c r="AA6" s="538" t="s">
        <v>74</v>
      </c>
      <c r="AB6" s="47" t="s">
        <v>2</v>
      </c>
      <c r="AC6" s="48" t="s">
        <v>6</v>
      </c>
      <c r="AD6"/>
    </row>
    <row r="7" spans="1:30" ht="14.25" customHeight="1" x14ac:dyDescent="0.15">
      <c r="A7" s="552"/>
      <c r="B7" s="553"/>
      <c r="C7" s="49" t="s">
        <v>4</v>
      </c>
      <c r="D7" s="50" t="s">
        <v>55</v>
      </c>
      <c r="E7" s="51" t="s">
        <v>7</v>
      </c>
      <c r="F7" s="52" t="s">
        <v>22</v>
      </c>
      <c r="G7" s="53" t="s">
        <v>23</v>
      </c>
      <c r="H7" s="54" t="s">
        <v>24</v>
      </c>
      <c r="I7" s="50" t="s">
        <v>25</v>
      </c>
      <c r="J7" s="55"/>
      <c r="K7" s="56"/>
      <c r="L7" s="51" t="s">
        <v>40</v>
      </c>
      <c r="M7" s="53" t="s">
        <v>25</v>
      </c>
      <c r="N7" s="55" t="s">
        <v>60</v>
      </c>
      <c r="O7" s="56"/>
      <c r="P7" s="55" t="s">
        <v>28</v>
      </c>
      <c r="Q7" s="56"/>
      <c r="R7" s="54" t="s">
        <v>5</v>
      </c>
      <c r="S7" s="52" t="s">
        <v>21</v>
      </c>
      <c r="T7" s="53" t="s">
        <v>9</v>
      </c>
      <c r="U7" s="53" t="s">
        <v>9</v>
      </c>
      <c r="V7" s="50" t="s">
        <v>32</v>
      </c>
      <c r="W7" s="57" t="s">
        <v>56</v>
      </c>
      <c r="X7" s="58" t="s">
        <v>59</v>
      </c>
      <c r="Y7" s="59" t="s">
        <v>49</v>
      </c>
      <c r="Z7" s="60" t="s">
        <v>81</v>
      </c>
      <c r="AA7" s="61" t="s">
        <v>82</v>
      </c>
      <c r="AB7" s="62" t="s">
        <v>75</v>
      </c>
      <c r="AC7" s="52" t="s">
        <v>76</v>
      </c>
      <c r="AD7"/>
    </row>
    <row r="8" spans="1:30" ht="27" customHeight="1" x14ac:dyDescent="0.25">
      <c r="A8" s="63"/>
      <c r="B8" s="40"/>
      <c r="C8" s="64"/>
      <c r="D8" s="65"/>
      <c r="E8" s="66"/>
      <c r="F8" s="67"/>
      <c r="G8" s="67"/>
      <c r="H8" s="68"/>
      <c r="I8" s="69"/>
      <c r="J8" s="70"/>
      <c r="K8" s="71"/>
      <c r="L8" s="72"/>
      <c r="M8" s="73"/>
      <c r="N8" s="70"/>
      <c r="O8" s="67"/>
      <c r="P8" s="70"/>
      <c r="Q8" s="67"/>
      <c r="R8" s="72"/>
      <c r="S8" s="74"/>
      <c r="T8" s="75"/>
      <c r="U8" s="75"/>
      <c r="V8" s="76"/>
      <c r="W8" s="77"/>
      <c r="X8" s="78"/>
      <c r="Y8" s="79"/>
      <c r="Z8" s="80"/>
      <c r="AA8" s="81"/>
      <c r="AB8" s="82"/>
      <c r="AC8" s="83">
        <v>143.38</v>
      </c>
      <c r="AD8"/>
    </row>
    <row r="9" spans="1:30" ht="27" customHeight="1" x14ac:dyDescent="0.25">
      <c r="A9" s="63"/>
      <c r="B9" s="40"/>
      <c r="C9" s="64"/>
      <c r="D9" s="65"/>
      <c r="E9" s="66"/>
      <c r="F9" s="67"/>
      <c r="G9" s="67"/>
      <c r="H9" s="68"/>
      <c r="I9" s="69"/>
      <c r="J9" s="70"/>
      <c r="K9" s="71"/>
      <c r="L9" s="72"/>
      <c r="M9" s="73"/>
      <c r="N9" s="70"/>
      <c r="O9" s="67"/>
      <c r="P9" s="70"/>
      <c r="Q9" s="67"/>
      <c r="R9" s="72"/>
      <c r="S9" s="74"/>
      <c r="T9" s="75"/>
      <c r="U9" s="75"/>
      <c r="V9" s="76"/>
      <c r="W9" s="77"/>
      <c r="X9" s="78"/>
      <c r="Y9" s="79"/>
      <c r="Z9" s="80"/>
      <c r="AA9" s="81"/>
      <c r="AB9" s="82"/>
      <c r="AC9" s="83"/>
      <c r="AD9"/>
    </row>
    <row r="10" spans="1:30" ht="27" customHeight="1" x14ac:dyDescent="0.25">
      <c r="A10" s="84">
        <v>1</v>
      </c>
      <c r="B10" s="53" t="s">
        <v>64</v>
      </c>
      <c r="C10" s="85">
        <v>0.22700000000000001</v>
      </c>
      <c r="D10" s="86">
        <v>0.22</v>
      </c>
      <c r="E10" s="87">
        <v>0.28999999999999998</v>
      </c>
      <c r="F10" s="88">
        <v>-600</v>
      </c>
      <c r="G10" s="88">
        <v>-28300</v>
      </c>
      <c r="H10" s="89">
        <f>SUM(F10:G10)</f>
        <v>-28900</v>
      </c>
      <c r="I10" s="90"/>
      <c r="J10" s="91" t="s">
        <v>67</v>
      </c>
      <c r="K10" s="88">
        <v>14700</v>
      </c>
      <c r="L10" s="92">
        <f>SUM(K8:K10)</f>
        <v>14700</v>
      </c>
      <c r="M10" s="93"/>
      <c r="N10" s="91"/>
      <c r="O10" s="94"/>
      <c r="P10" s="91" t="s">
        <v>67</v>
      </c>
      <c r="Q10" s="88">
        <v>-14500</v>
      </c>
      <c r="R10" s="95">
        <f>SUM(O8:O10)+SUM(Q8:Q10)</f>
        <v>-14500</v>
      </c>
      <c r="S10" s="96">
        <v>-28700</v>
      </c>
      <c r="T10" s="97">
        <v>5465600</v>
      </c>
      <c r="U10" s="98">
        <v>4941600</v>
      </c>
      <c r="V10" s="99">
        <v>4940700</v>
      </c>
      <c r="W10" s="100">
        <v>0.23899999999999999</v>
      </c>
      <c r="X10" s="100">
        <v>3.5000000000000003E-2</v>
      </c>
      <c r="Y10" s="101">
        <v>0.25600000000000001</v>
      </c>
      <c r="Z10" s="102">
        <v>0.33400000000000002</v>
      </c>
      <c r="AA10" s="103">
        <v>0.33249999999999602</v>
      </c>
      <c r="AB10" s="104">
        <v>0.85899999999999999</v>
      </c>
      <c r="AC10" s="105">
        <v>144.53</v>
      </c>
      <c r="AD10"/>
    </row>
    <row r="11" spans="1:30" ht="27" customHeight="1" x14ac:dyDescent="0.25">
      <c r="A11" s="63"/>
      <c r="B11" s="40"/>
      <c r="C11" s="64"/>
      <c r="D11" s="65"/>
      <c r="E11" s="66"/>
      <c r="F11" s="67"/>
      <c r="G11" s="67"/>
      <c r="H11" s="68"/>
      <c r="I11" s="69"/>
      <c r="J11" s="70"/>
      <c r="K11" s="71"/>
      <c r="L11" s="72"/>
      <c r="M11" s="73"/>
      <c r="N11" s="70"/>
      <c r="O11" s="71"/>
      <c r="P11" s="70"/>
      <c r="Q11" s="71"/>
      <c r="R11" s="72"/>
      <c r="S11" s="74"/>
      <c r="T11" s="75"/>
      <c r="U11" s="75"/>
      <c r="V11" s="76"/>
      <c r="W11" s="106"/>
      <c r="X11" s="106"/>
      <c r="Y11" s="107"/>
      <c r="Z11" s="80"/>
      <c r="AA11" s="81"/>
      <c r="AB11" s="82"/>
      <c r="AC11" s="83">
        <v>143.44</v>
      </c>
      <c r="AD11"/>
    </row>
    <row r="12" spans="1:30" ht="27" customHeight="1" x14ac:dyDescent="0.25">
      <c r="A12" s="63"/>
      <c r="B12" s="40"/>
      <c r="C12" s="64"/>
      <c r="D12" s="65"/>
      <c r="E12" s="66"/>
      <c r="F12" s="67"/>
      <c r="G12" s="67"/>
      <c r="H12" s="68"/>
      <c r="I12" s="69"/>
      <c r="J12" s="70" t="s">
        <v>69</v>
      </c>
      <c r="K12" s="71">
        <v>-8000</v>
      </c>
      <c r="L12" s="72"/>
      <c r="M12" s="73"/>
      <c r="N12" s="70"/>
      <c r="O12" s="71"/>
      <c r="P12" s="70"/>
      <c r="Q12" s="71"/>
      <c r="R12" s="72"/>
      <c r="S12" s="74"/>
      <c r="T12" s="75"/>
      <c r="U12" s="75"/>
      <c r="V12" s="76"/>
      <c r="W12" s="78"/>
      <c r="X12" s="78"/>
      <c r="Y12" s="79"/>
      <c r="Z12" s="80"/>
      <c r="AA12" s="81"/>
      <c r="AB12" s="82"/>
      <c r="AC12" s="83"/>
      <c r="AD12"/>
    </row>
    <row r="13" spans="1:30" ht="27" customHeight="1" x14ac:dyDescent="0.25">
      <c r="A13" s="84">
        <v>2</v>
      </c>
      <c r="B13" s="53" t="s">
        <v>61</v>
      </c>
      <c r="C13" s="85">
        <v>0.22700000000000001</v>
      </c>
      <c r="D13" s="86">
        <v>0.22</v>
      </c>
      <c r="E13" s="87">
        <v>0.22700000000000001</v>
      </c>
      <c r="F13" s="88">
        <v>400</v>
      </c>
      <c r="G13" s="88">
        <v>-52700</v>
      </c>
      <c r="H13" s="89">
        <f>SUM(F13:G13)</f>
        <v>-52300</v>
      </c>
      <c r="I13" s="90"/>
      <c r="J13" s="91" t="s">
        <v>67</v>
      </c>
      <c r="K13" s="88">
        <v>14500</v>
      </c>
      <c r="L13" s="95">
        <f>SUM(K11:K13)</f>
        <v>6500</v>
      </c>
      <c r="M13" s="93"/>
      <c r="N13" s="91" t="s">
        <v>69</v>
      </c>
      <c r="O13" s="88">
        <v>8000</v>
      </c>
      <c r="P13" s="91" t="s">
        <v>67</v>
      </c>
      <c r="Q13" s="88">
        <v>-12200</v>
      </c>
      <c r="R13" s="95">
        <f>SUM(O11:O13)+SUM(Q11:Q13)</f>
        <v>-4200</v>
      </c>
      <c r="S13" s="96">
        <v>-50000</v>
      </c>
      <c r="T13" s="97">
        <v>5415600</v>
      </c>
      <c r="U13" s="98">
        <v>4859900</v>
      </c>
      <c r="V13" s="99">
        <v>4859300</v>
      </c>
      <c r="W13" s="100">
        <v>0.23</v>
      </c>
      <c r="X13" s="100">
        <v>3.5000000000000003E-2</v>
      </c>
      <c r="Y13" s="101">
        <v>0.25600000000000001</v>
      </c>
      <c r="Z13" s="102">
        <v>0.30599999999999999</v>
      </c>
      <c r="AA13" s="103">
        <v>0.30500000000000682</v>
      </c>
      <c r="AB13" s="104">
        <v>0.82499999999999996</v>
      </c>
      <c r="AC13" s="105">
        <v>144.18</v>
      </c>
      <c r="AD13"/>
    </row>
    <row r="14" spans="1:30" ht="27" customHeight="1" x14ac:dyDescent="0.25">
      <c r="A14" s="63"/>
      <c r="B14" s="40"/>
      <c r="C14" s="64"/>
      <c r="D14" s="65"/>
      <c r="E14" s="66"/>
      <c r="F14" s="67"/>
      <c r="G14" s="67"/>
      <c r="H14" s="68"/>
      <c r="I14" s="69"/>
      <c r="J14" s="70"/>
      <c r="K14" s="71"/>
      <c r="L14" s="72"/>
      <c r="M14" s="73"/>
      <c r="N14" s="70"/>
      <c r="O14" s="71"/>
      <c r="P14" s="70"/>
      <c r="Q14" s="71"/>
      <c r="R14" s="72"/>
      <c r="S14" s="67"/>
      <c r="T14" s="75"/>
      <c r="U14" s="108"/>
      <c r="V14" s="76"/>
      <c r="W14" s="78"/>
      <c r="X14" s="78"/>
      <c r="Y14" s="79"/>
      <c r="Z14" s="80"/>
      <c r="AA14" s="81"/>
      <c r="AB14" s="82"/>
      <c r="AC14" s="83">
        <v>146.29</v>
      </c>
      <c r="AD14"/>
    </row>
    <row r="15" spans="1:30" ht="27" customHeight="1" x14ac:dyDescent="0.25">
      <c r="A15" s="63"/>
      <c r="B15" s="40"/>
      <c r="C15" s="64"/>
      <c r="D15" s="65"/>
      <c r="E15" s="66"/>
      <c r="F15" s="67"/>
      <c r="G15" s="67"/>
      <c r="H15" s="68"/>
      <c r="I15" s="69"/>
      <c r="J15" s="70"/>
      <c r="K15" s="71"/>
      <c r="L15" s="72"/>
      <c r="M15" s="73"/>
      <c r="N15" s="70"/>
      <c r="O15" s="71"/>
      <c r="P15" s="70" t="s">
        <v>68</v>
      </c>
      <c r="Q15" s="71">
        <v>8600</v>
      </c>
      <c r="R15" s="72"/>
      <c r="S15" s="67"/>
      <c r="T15" s="75"/>
      <c r="U15" s="108"/>
      <c r="V15" s="76"/>
      <c r="W15" s="78"/>
      <c r="X15" s="78"/>
      <c r="Y15" s="79"/>
      <c r="Z15" s="80"/>
      <c r="AA15" s="81"/>
      <c r="AB15" s="82"/>
      <c r="AC15" s="83"/>
      <c r="AD15"/>
    </row>
    <row r="16" spans="1:30" ht="27" customHeight="1" x14ac:dyDescent="0.25">
      <c r="A16" s="84">
        <v>3</v>
      </c>
      <c r="B16" s="53" t="s">
        <v>62</v>
      </c>
      <c r="C16" s="85">
        <v>0.22700000000000001</v>
      </c>
      <c r="D16" s="86">
        <v>0.22</v>
      </c>
      <c r="E16" s="87">
        <v>0.22700000000000001</v>
      </c>
      <c r="F16" s="88">
        <v>-500</v>
      </c>
      <c r="G16" s="88">
        <v>2100</v>
      </c>
      <c r="H16" s="89">
        <f>SUM(F16:G16)</f>
        <v>1600</v>
      </c>
      <c r="I16" s="90"/>
      <c r="J16" s="91" t="s">
        <v>67</v>
      </c>
      <c r="K16" s="88">
        <v>12200</v>
      </c>
      <c r="L16" s="95">
        <f>SUM(K14:K16)</f>
        <v>12200</v>
      </c>
      <c r="M16" s="93"/>
      <c r="N16" s="91"/>
      <c r="O16" s="88"/>
      <c r="P16" s="91" t="s">
        <v>67</v>
      </c>
      <c r="Q16" s="88">
        <v>-11300</v>
      </c>
      <c r="R16" s="95">
        <f>SUM(O14:O16)+SUM(Q14:Q16)</f>
        <v>-2700</v>
      </c>
      <c r="S16" s="96">
        <v>11100</v>
      </c>
      <c r="T16" s="97">
        <v>5426700</v>
      </c>
      <c r="U16" s="98">
        <v>4870400</v>
      </c>
      <c r="V16" s="99">
        <v>4870000</v>
      </c>
      <c r="W16" s="100">
        <v>0.23400000000000001</v>
      </c>
      <c r="X16" s="100">
        <v>3.5000000000000003E-2</v>
      </c>
      <c r="Y16" s="101">
        <v>0.25600000000000001</v>
      </c>
      <c r="Z16" s="102">
        <v>0.29899999999999999</v>
      </c>
      <c r="AA16" s="103">
        <v>0.29999999999999716</v>
      </c>
      <c r="AB16" s="104">
        <v>0.83</v>
      </c>
      <c r="AC16" s="105">
        <v>147.25</v>
      </c>
      <c r="AD16"/>
    </row>
    <row r="17" spans="1:30" ht="27" customHeight="1" x14ac:dyDescent="0.25">
      <c r="A17" s="63"/>
      <c r="B17" s="40"/>
      <c r="C17" s="109"/>
      <c r="D17" s="110"/>
      <c r="E17" s="111"/>
      <c r="F17" s="71"/>
      <c r="G17" s="71"/>
      <c r="H17" s="112"/>
      <c r="I17" s="69"/>
      <c r="J17" s="70"/>
      <c r="K17" s="71"/>
      <c r="L17" s="113"/>
      <c r="M17" s="114"/>
      <c r="N17" s="70"/>
      <c r="O17" s="71"/>
      <c r="P17" s="70"/>
      <c r="Q17" s="71"/>
      <c r="R17" s="113"/>
      <c r="S17" s="71"/>
      <c r="T17" s="75"/>
      <c r="U17" s="108"/>
      <c r="V17" s="76"/>
      <c r="W17" s="78"/>
      <c r="X17" s="78"/>
      <c r="Y17" s="79"/>
      <c r="Z17" s="80"/>
      <c r="AA17" s="81"/>
      <c r="AB17" s="82"/>
      <c r="AC17" s="83">
        <v>145.93</v>
      </c>
      <c r="AD17"/>
    </row>
    <row r="18" spans="1:30" ht="27" customHeight="1" x14ac:dyDescent="0.25">
      <c r="A18" s="63"/>
      <c r="B18" s="40"/>
      <c r="C18" s="64"/>
      <c r="D18" s="65"/>
      <c r="E18" s="66"/>
      <c r="F18" s="67"/>
      <c r="G18" s="67"/>
      <c r="H18" s="68"/>
      <c r="I18" s="69"/>
      <c r="J18" s="70"/>
      <c r="K18" s="71"/>
      <c r="L18" s="72"/>
      <c r="M18" s="73"/>
      <c r="N18" s="70"/>
      <c r="O18" s="71"/>
      <c r="P18" s="70"/>
      <c r="Q18" s="71"/>
      <c r="R18" s="72"/>
      <c r="S18" s="74"/>
      <c r="T18" s="75"/>
      <c r="U18" s="108"/>
      <c r="V18" s="76"/>
      <c r="W18" s="78"/>
      <c r="X18" s="78"/>
      <c r="Y18" s="79"/>
      <c r="Z18" s="80"/>
      <c r="AA18" s="81"/>
      <c r="AB18" s="82"/>
      <c r="AC18" s="83"/>
      <c r="AD18"/>
    </row>
    <row r="19" spans="1:30" ht="27" customHeight="1" x14ac:dyDescent="0.25">
      <c r="A19" s="84">
        <v>4</v>
      </c>
      <c r="B19" s="53" t="s">
        <v>63</v>
      </c>
      <c r="C19" s="85">
        <v>0.22700000000000001</v>
      </c>
      <c r="D19" s="86">
        <v>0.221</v>
      </c>
      <c r="E19" s="87">
        <v>0.22800000000000001</v>
      </c>
      <c r="F19" s="88">
        <v>600</v>
      </c>
      <c r="G19" s="88">
        <v>-26900</v>
      </c>
      <c r="H19" s="89">
        <f>SUM(F19:G19)</f>
        <v>-26300</v>
      </c>
      <c r="I19" s="90"/>
      <c r="J19" s="91" t="s">
        <v>67</v>
      </c>
      <c r="K19" s="88">
        <v>11300</v>
      </c>
      <c r="L19" s="95">
        <f>SUM(K17:K19)</f>
        <v>11300</v>
      </c>
      <c r="M19" s="93"/>
      <c r="N19" s="91"/>
      <c r="O19" s="88"/>
      <c r="P19" s="91" t="s">
        <v>67</v>
      </c>
      <c r="Q19" s="88">
        <v>-11200</v>
      </c>
      <c r="R19" s="95">
        <f>SUM(O17:O19)+SUM(Q17:Q19)</f>
        <v>-11200</v>
      </c>
      <c r="S19" s="96">
        <v>-26200</v>
      </c>
      <c r="T19" s="97">
        <v>5400500</v>
      </c>
      <c r="U19" s="98">
        <v>4843900</v>
      </c>
      <c r="V19" s="99">
        <v>4843900</v>
      </c>
      <c r="W19" s="100">
        <v>0.24</v>
      </c>
      <c r="X19" s="100">
        <v>3.3000000000000002E-2</v>
      </c>
      <c r="Y19" s="101">
        <v>0.25600000000000001</v>
      </c>
      <c r="Z19" s="102">
        <v>0.308</v>
      </c>
      <c r="AA19" s="103">
        <v>0.31000000000000227</v>
      </c>
      <c r="AB19" s="104">
        <v>0.88100000000000001</v>
      </c>
      <c r="AC19" s="105">
        <v>146.91999999999999</v>
      </c>
      <c r="AD19"/>
    </row>
    <row r="20" spans="1:30" ht="27" customHeight="1" x14ac:dyDescent="0.25">
      <c r="A20" s="121"/>
      <c r="B20" s="40"/>
      <c r="C20" s="64"/>
      <c r="D20" s="65"/>
      <c r="E20" s="66"/>
      <c r="F20" s="67"/>
      <c r="G20" s="67"/>
      <c r="H20" s="68"/>
      <c r="I20" s="69"/>
      <c r="J20" s="70"/>
      <c r="K20" s="71"/>
      <c r="L20" s="72"/>
      <c r="M20" s="73"/>
      <c r="N20" s="70"/>
      <c r="O20" s="71"/>
      <c r="P20" s="70"/>
      <c r="Q20" s="71"/>
      <c r="R20" s="72"/>
      <c r="S20" s="122"/>
      <c r="T20" s="123"/>
      <c r="U20" s="124"/>
      <c r="V20" s="116"/>
      <c r="W20" s="106"/>
      <c r="X20" s="106"/>
      <c r="Y20" s="107"/>
      <c r="Z20" s="117"/>
      <c r="AA20" s="118"/>
      <c r="AB20" s="119"/>
      <c r="AC20" s="120">
        <v>148.15</v>
      </c>
      <c r="AD20"/>
    </row>
    <row r="21" spans="1:30" ht="27" customHeight="1" x14ac:dyDescent="0.25">
      <c r="A21" s="63"/>
      <c r="B21" s="40"/>
      <c r="C21" s="64"/>
      <c r="D21" s="65"/>
      <c r="E21" s="66"/>
      <c r="F21" s="67"/>
      <c r="G21" s="67"/>
      <c r="H21" s="68"/>
      <c r="I21" s="69"/>
      <c r="J21" s="70"/>
      <c r="K21" s="71"/>
      <c r="L21" s="72"/>
      <c r="M21" s="73"/>
      <c r="N21" s="70"/>
      <c r="O21" s="71"/>
      <c r="P21" s="70"/>
      <c r="Q21" s="71"/>
      <c r="R21" s="72"/>
      <c r="S21" s="74"/>
      <c r="T21" s="75"/>
      <c r="U21" s="108"/>
      <c r="V21" s="76"/>
      <c r="W21" s="78"/>
      <c r="X21" s="78"/>
      <c r="Y21" s="79"/>
      <c r="Z21" s="80"/>
      <c r="AA21" s="81"/>
      <c r="AB21" s="82"/>
      <c r="AC21" s="83"/>
      <c r="AD21"/>
    </row>
    <row r="22" spans="1:30" ht="27" customHeight="1" x14ac:dyDescent="0.25">
      <c r="A22" s="84">
        <v>7</v>
      </c>
      <c r="B22" s="53" t="s">
        <v>66</v>
      </c>
      <c r="C22" s="85">
        <v>0.22700000000000001</v>
      </c>
      <c r="D22" s="86">
        <v>0.22</v>
      </c>
      <c r="E22" s="87">
        <v>0.22700000000000001</v>
      </c>
      <c r="F22" s="88">
        <v>400</v>
      </c>
      <c r="G22" s="88">
        <v>2200</v>
      </c>
      <c r="H22" s="89">
        <f>SUM(F22:G22)</f>
        <v>2600</v>
      </c>
      <c r="I22" s="90"/>
      <c r="J22" s="91" t="s">
        <v>67</v>
      </c>
      <c r="K22" s="88">
        <v>11200</v>
      </c>
      <c r="L22" s="95">
        <f>SUM(K20:K22)</f>
        <v>11200</v>
      </c>
      <c r="M22" s="93"/>
      <c r="N22" s="91"/>
      <c r="O22" s="88"/>
      <c r="P22" s="91" t="s">
        <v>67</v>
      </c>
      <c r="Q22" s="88">
        <v>-11100</v>
      </c>
      <c r="R22" s="95">
        <f>SUM(O20:O22)+SUM(Q20:Q22)</f>
        <v>-11100</v>
      </c>
      <c r="S22" s="96">
        <v>2700</v>
      </c>
      <c r="T22" s="97">
        <v>5403200</v>
      </c>
      <c r="U22" s="98">
        <v>4840700</v>
      </c>
      <c r="V22" s="99">
        <v>4840700</v>
      </c>
      <c r="W22" s="100">
        <v>0.23300000000000001</v>
      </c>
      <c r="X22" s="100">
        <v>-5.0000000000000001E-3</v>
      </c>
      <c r="Y22" s="101">
        <v>0.25600000000000001</v>
      </c>
      <c r="Z22" s="102">
        <v>0.34799999999999998</v>
      </c>
      <c r="AA22" s="103">
        <v>0.34499999999999886</v>
      </c>
      <c r="AB22" s="104">
        <v>0.92</v>
      </c>
      <c r="AC22" s="105">
        <v>149.12</v>
      </c>
      <c r="AD22"/>
    </row>
    <row r="23" spans="1:30" ht="27" customHeight="1" x14ac:dyDescent="0.25">
      <c r="A23" s="63"/>
      <c r="B23" s="40"/>
      <c r="C23" s="64"/>
      <c r="D23" s="65"/>
      <c r="E23" s="66"/>
      <c r="F23" s="67"/>
      <c r="G23" s="67"/>
      <c r="H23" s="68"/>
      <c r="I23" s="69"/>
      <c r="J23" s="70"/>
      <c r="K23" s="71"/>
      <c r="L23" s="72"/>
      <c r="M23" s="73"/>
      <c r="N23" s="70"/>
      <c r="O23" s="71"/>
      <c r="P23" s="70"/>
      <c r="Q23" s="71"/>
      <c r="R23" s="72"/>
      <c r="S23" s="74"/>
      <c r="T23" s="75"/>
      <c r="U23" s="108"/>
      <c r="V23" s="116"/>
      <c r="W23" s="106"/>
      <c r="X23" s="106"/>
      <c r="Y23" s="107"/>
      <c r="Z23" s="117"/>
      <c r="AA23" s="118"/>
      <c r="AB23" s="119"/>
      <c r="AC23" s="120">
        <v>147.35</v>
      </c>
      <c r="AD23"/>
    </row>
    <row r="24" spans="1:30" ht="27" customHeight="1" x14ac:dyDescent="0.25">
      <c r="A24" s="63"/>
      <c r="B24" s="40"/>
      <c r="C24" s="64"/>
      <c r="D24" s="65"/>
      <c r="E24" s="66"/>
      <c r="F24" s="67"/>
      <c r="G24" s="67"/>
      <c r="H24" s="68"/>
      <c r="I24" s="69"/>
      <c r="J24" s="70" t="s">
        <v>70</v>
      </c>
      <c r="K24" s="71">
        <v>-200</v>
      </c>
      <c r="L24" s="72"/>
      <c r="M24" s="73"/>
      <c r="N24" s="70"/>
      <c r="O24" s="71"/>
      <c r="P24" s="70" t="s">
        <v>68</v>
      </c>
      <c r="Q24" s="71">
        <v>11700</v>
      </c>
      <c r="R24" s="72"/>
      <c r="S24" s="74"/>
      <c r="T24" s="75"/>
      <c r="U24" s="108"/>
      <c r="V24" s="76"/>
      <c r="W24" s="78"/>
      <c r="X24" s="78"/>
      <c r="Y24" s="79"/>
      <c r="Z24" s="80"/>
      <c r="AA24" s="81"/>
      <c r="AB24" s="82"/>
      <c r="AC24" s="83"/>
      <c r="AD24"/>
    </row>
    <row r="25" spans="1:30" ht="27" customHeight="1" x14ac:dyDescent="0.25">
      <c r="A25" s="84">
        <v>8</v>
      </c>
      <c r="B25" s="53" t="s">
        <v>64</v>
      </c>
      <c r="C25" s="85">
        <v>0.22700000000000001</v>
      </c>
      <c r="D25" s="86">
        <v>0.22</v>
      </c>
      <c r="E25" s="87">
        <v>0.22700000000000001</v>
      </c>
      <c r="F25" s="88">
        <v>100</v>
      </c>
      <c r="G25" s="88">
        <v>-3500</v>
      </c>
      <c r="H25" s="89">
        <f>SUM(F25:G25)</f>
        <v>-3400</v>
      </c>
      <c r="I25" s="90"/>
      <c r="J25" s="91" t="s">
        <v>67</v>
      </c>
      <c r="K25" s="88">
        <v>11100</v>
      </c>
      <c r="L25" s="95">
        <f>SUM(K23:K25)</f>
        <v>10900</v>
      </c>
      <c r="M25" s="93"/>
      <c r="N25" s="91"/>
      <c r="O25" s="88"/>
      <c r="P25" s="91" t="s">
        <v>67</v>
      </c>
      <c r="Q25" s="88">
        <v>-11100</v>
      </c>
      <c r="R25" s="95">
        <f>SUM(O23:O25)+SUM(Q23:Q25)</f>
        <v>600</v>
      </c>
      <c r="S25" s="96">
        <v>8100</v>
      </c>
      <c r="T25" s="97">
        <v>5411300</v>
      </c>
      <c r="U25" s="98">
        <v>4836400</v>
      </c>
      <c r="V25" s="99">
        <v>4836300</v>
      </c>
      <c r="W25" s="100">
        <v>0.188</v>
      </c>
      <c r="X25" s="100">
        <v>4.0000000000000001E-3</v>
      </c>
      <c r="Y25" s="101">
        <v>0.25600000000000001</v>
      </c>
      <c r="Z25" s="102">
        <v>0.33700000000000002</v>
      </c>
      <c r="AA25" s="103">
        <v>0.34000000000000341</v>
      </c>
      <c r="AB25" s="104">
        <v>0.92</v>
      </c>
      <c r="AC25" s="105">
        <v>148.19</v>
      </c>
      <c r="AD25"/>
    </row>
    <row r="26" spans="1:30" ht="27" customHeight="1" x14ac:dyDescent="0.25">
      <c r="A26" s="63"/>
      <c r="B26" s="40"/>
      <c r="C26" s="64"/>
      <c r="D26" s="65"/>
      <c r="E26" s="66"/>
      <c r="F26" s="67"/>
      <c r="G26" s="67"/>
      <c r="H26" s="68"/>
      <c r="I26" s="69"/>
      <c r="J26" s="70"/>
      <c r="K26" s="71"/>
      <c r="L26" s="72"/>
      <c r="M26" s="73"/>
      <c r="N26" s="70"/>
      <c r="O26" s="71"/>
      <c r="P26" s="70"/>
      <c r="Q26" s="71"/>
      <c r="R26" s="72"/>
      <c r="S26" s="125"/>
      <c r="T26" s="126"/>
      <c r="U26" s="115"/>
      <c r="V26" s="116"/>
      <c r="W26" s="106"/>
      <c r="X26" s="106"/>
      <c r="Y26" s="107"/>
      <c r="Z26" s="80"/>
      <c r="AA26" s="81"/>
      <c r="AB26" s="82"/>
      <c r="AC26" s="120">
        <v>148.03</v>
      </c>
      <c r="AD26"/>
    </row>
    <row r="27" spans="1:30" ht="27" customHeight="1" x14ac:dyDescent="0.25">
      <c r="A27" s="63"/>
      <c r="B27" s="40"/>
      <c r="C27" s="64"/>
      <c r="D27" s="65"/>
      <c r="E27" s="66"/>
      <c r="F27" s="67"/>
      <c r="G27" s="67"/>
      <c r="H27" s="68"/>
      <c r="I27" s="69"/>
      <c r="J27" s="70" t="s">
        <v>72</v>
      </c>
      <c r="K27" s="71">
        <v>-200</v>
      </c>
      <c r="L27" s="72"/>
      <c r="M27" s="73"/>
      <c r="N27" s="70"/>
      <c r="O27" s="71"/>
      <c r="P27" s="70"/>
      <c r="Q27" s="71"/>
      <c r="R27" s="72"/>
      <c r="S27" s="74"/>
      <c r="T27" s="126"/>
      <c r="U27" s="127"/>
      <c r="V27" s="76"/>
      <c r="W27" s="78"/>
      <c r="X27" s="78"/>
      <c r="Y27" s="79"/>
      <c r="Z27" s="80"/>
      <c r="AA27" s="81"/>
      <c r="AB27" s="82"/>
      <c r="AC27" s="83"/>
      <c r="AD27"/>
    </row>
    <row r="28" spans="1:30" ht="27" customHeight="1" x14ac:dyDescent="0.25">
      <c r="A28" s="84">
        <v>9</v>
      </c>
      <c r="B28" s="53" t="s">
        <v>61</v>
      </c>
      <c r="C28" s="85">
        <v>0.22700000000000001</v>
      </c>
      <c r="D28" s="86">
        <v>0.22</v>
      </c>
      <c r="E28" s="87">
        <v>0.22700000000000001</v>
      </c>
      <c r="F28" s="88">
        <v>100</v>
      </c>
      <c r="G28" s="88">
        <v>-6300</v>
      </c>
      <c r="H28" s="89">
        <f>SUM(F28:G28)</f>
        <v>-6200</v>
      </c>
      <c r="I28" s="90"/>
      <c r="J28" s="91" t="s">
        <v>67</v>
      </c>
      <c r="K28" s="88">
        <v>11100</v>
      </c>
      <c r="L28" s="95">
        <f>SUM(K26:K28)</f>
        <v>10900</v>
      </c>
      <c r="M28" s="93"/>
      <c r="N28" s="91"/>
      <c r="O28" s="88"/>
      <c r="P28" s="91" t="s">
        <v>67</v>
      </c>
      <c r="Q28" s="88">
        <v>-9300</v>
      </c>
      <c r="R28" s="95">
        <f>SUM(O26:O28)+SUM(Q26:Q28)</f>
        <v>-9300</v>
      </c>
      <c r="S28" s="96">
        <v>-4600</v>
      </c>
      <c r="T28" s="97">
        <v>5406700</v>
      </c>
      <c r="U28" s="98">
        <v>4836500</v>
      </c>
      <c r="V28" s="99">
        <v>4836400</v>
      </c>
      <c r="W28" s="100">
        <v>0.23</v>
      </c>
      <c r="X28" s="100">
        <v>5.0000000000000001E-3</v>
      </c>
      <c r="Y28" s="101">
        <v>0.25600000000000001</v>
      </c>
      <c r="Z28" s="102">
        <v>0.34200000000000003</v>
      </c>
      <c r="AA28" s="103">
        <v>0.34499999999999886</v>
      </c>
      <c r="AB28" s="104">
        <v>0.92900000000000005</v>
      </c>
      <c r="AC28" s="105">
        <v>148.65</v>
      </c>
      <c r="AD28"/>
    </row>
    <row r="29" spans="1:30" ht="27" customHeight="1" x14ac:dyDescent="0.25">
      <c r="A29" s="63"/>
      <c r="B29" s="40"/>
      <c r="C29" s="64"/>
      <c r="D29" s="65"/>
      <c r="E29" s="66"/>
      <c r="F29" s="67"/>
      <c r="G29" s="67"/>
      <c r="H29" s="68"/>
      <c r="I29" s="69"/>
      <c r="J29" s="70" t="s">
        <v>70</v>
      </c>
      <c r="K29" s="71">
        <v>-200</v>
      </c>
      <c r="L29" s="72"/>
      <c r="M29" s="73"/>
      <c r="N29" s="70"/>
      <c r="O29" s="71"/>
      <c r="P29" s="70"/>
      <c r="Q29" s="71"/>
      <c r="R29" s="72"/>
      <c r="S29" s="67"/>
      <c r="T29" s="75"/>
      <c r="U29" s="115"/>
      <c r="V29" s="116"/>
      <c r="W29" s="106"/>
      <c r="X29" s="106"/>
      <c r="Y29" s="107"/>
      <c r="Z29" s="117"/>
      <c r="AA29" s="118"/>
      <c r="AB29" s="119"/>
      <c r="AC29" s="120">
        <v>148.91</v>
      </c>
      <c r="AD29"/>
    </row>
    <row r="30" spans="1:30" ht="27" customHeight="1" x14ac:dyDescent="0.25">
      <c r="A30" s="63"/>
      <c r="B30" s="40"/>
      <c r="C30" s="64"/>
      <c r="D30" s="65"/>
      <c r="E30" s="66"/>
      <c r="F30" s="67"/>
      <c r="G30" s="67"/>
      <c r="H30" s="68"/>
      <c r="I30" s="69"/>
      <c r="J30" s="70" t="s">
        <v>72</v>
      </c>
      <c r="K30" s="71">
        <v>-100</v>
      </c>
      <c r="L30" s="72"/>
      <c r="M30" s="73"/>
      <c r="N30" s="70"/>
      <c r="O30" s="71"/>
      <c r="P30" s="70"/>
      <c r="Q30" s="71"/>
      <c r="R30" s="72"/>
      <c r="S30" s="67"/>
      <c r="T30" s="75"/>
      <c r="U30" s="108"/>
      <c r="V30" s="76"/>
      <c r="W30" s="78"/>
      <c r="X30" s="78"/>
      <c r="Y30" s="79"/>
      <c r="Z30" s="80"/>
      <c r="AA30" s="81"/>
      <c r="AB30" s="82"/>
      <c r="AC30" s="83"/>
      <c r="AD30"/>
    </row>
    <row r="31" spans="1:30" ht="27" customHeight="1" x14ac:dyDescent="0.25">
      <c r="A31" s="84">
        <v>10</v>
      </c>
      <c r="B31" s="53" t="s">
        <v>62</v>
      </c>
      <c r="C31" s="85">
        <v>0.22700000000000001</v>
      </c>
      <c r="D31" s="86">
        <v>0.22</v>
      </c>
      <c r="E31" s="87">
        <v>0.22800000000000001</v>
      </c>
      <c r="F31" s="88">
        <v>-200</v>
      </c>
      <c r="G31" s="88">
        <v>3000</v>
      </c>
      <c r="H31" s="89">
        <f>SUM(F31:G31)</f>
        <v>2800</v>
      </c>
      <c r="I31" s="90"/>
      <c r="J31" s="91" t="s">
        <v>67</v>
      </c>
      <c r="K31" s="88">
        <v>9300</v>
      </c>
      <c r="L31" s="95">
        <f>SUM(K29:K31)</f>
        <v>9000</v>
      </c>
      <c r="M31" s="93"/>
      <c r="N31" s="91"/>
      <c r="O31" s="88"/>
      <c r="P31" s="91" t="s">
        <v>67</v>
      </c>
      <c r="Q31" s="88">
        <v>-9600</v>
      </c>
      <c r="R31" s="95">
        <f>SUM(O29:O31)+SUM(Q29:Q31)</f>
        <v>-9600</v>
      </c>
      <c r="S31" s="96">
        <v>2200</v>
      </c>
      <c r="T31" s="97">
        <v>5408900</v>
      </c>
      <c r="U31" s="98">
        <v>4836000</v>
      </c>
      <c r="V31" s="99">
        <v>4835900</v>
      </c>
      <c r="W31" s="100">
        <v>0.23899999999999999</v>
      </c>
      <c r="X31" s="100">
        <v>5.0000000000000001E-3</v>
      </c>
      <c r="Y31" s="101">
        <v>0.25600000000000001</v>
      </c>
      <c r="Z31" s="102">
        <v>0.34100000000000003</v>
      </c>
      <c r="AA31" s="103">
        <v>0.34250000000000114</v>
      </c>
      <c r="AB31" s="104">
        <v>0.95199999999999996</v>
      </c>
      <c r="AC31" s="105">
        <v>149.54</v>
      </c>
      <c r="AD31"/>
    </row>
    <row r="32" spans="1:30" ht="27" customHeight="1" x14ac:dyDescent="0.25">
      <c r="A32" s="63"/>
      <c r="B32" s="40"/>
      <c r="C32" s="64"/>
      <c r="D32" s="65"/>
      <c r="E32" s="66"/>
      <c r="F32" s="67"/>
      <c r="G32" s="67"/>
      <c r="H32" s="68"/>
      <c r="I32" s="69"/>
      <c r="J32" s="70"/>
      <c r="K32" s="71"/>
      <c r="L32" s="72"/>
      <c r="M32" s="73"/>
      <c r="N32" s="70"/>
      <c r="O32" s="71"/>
      <c r="P32" s="70"/>
      <c r="Q32" s="71"/>
      <c r="R32" s="72"/>
      <c r="S32" s="128"/>
      <c r="T32" s="123"/>
      <c r="U32" s="124"/>
      <c r="V32" s="116"/>
      <c r="W32" s="106"/>
      <c r="X32" s="106"/>
      <c r="Y32" s="107"/>
      <c r="Z32" s="117"/>
      <c r="AA32" s="118"/>
      <c r="AB32" s="119"/>
      <c r="AC32" s="120">
        <v>148.4</v>
      </c>
      <c r="AD32"/>
    </row>
    <row r="33" spans="1:30" ht="27" customHeight="1" x14ac:dyDescent="0.25">
      <c r="A33" s="63"/>
      <c r="B33" s="40"/>
      <c r="C33" s="64"/>
      <c r="D33" s="65"/>
      <c r="E33" s="66"/>
      <c r="F33" s="67"/>
      <c r="G33" s="67"/>
      <c r="H33" s="68"/>
      <c r="I33" s="69"/>
      <c r="J33" s="70" t="s">
        <v>70</v>
      </c>
      <c r="K33" s="71">
        <v>-300</v>
      </c>
      <c r="L33" s="72"/>
      <c r="M33" s="73"/>
      <c r="N33" s="70"/>
      <c r="O33" s="71"/>
      <c r="P33" s="70"/>
      <c r="Q33" s="71"/>
      <c r="R33" s="72"/>
      <c r="S33" s="67"/>
      <c r="T33" s="75"/>
      <c r="U33" s="108"/>
      <c r="V33" s="76"/>
      <c r="W33" s="78"/>
      <c r="X33" s="78"/>
      <c r="Y33" s="79"/>
      <c r="Z33" s="80"/>
      <c r="AA33" s="81"/>
      <c r="AB33" s="82"/>
      <c r="AC33" s="83"/>
      <c r="AD33"/>
    </row>
    <row r="34" spans="1:30" ht="27" customHeight="1" x14ac:dyDescent="0.25">
      <c r="A34" s="84">
        <v>11</v>
      </c>
      <c r="B34" s="53" t="s">
        <v>63</v>
      </c>
      <c r="C34" s="85">
        <v>0.22700000000000001</v>
      </c>
      <c r="D34" s="86">
        <v>0.221</v>
      </c>
      <c r="E34" s="87">
        <v>0.22700000000000001</v>
      </c>
      <c r="F34" s="88">
        <v>-300</v>
      </c>
      <c r="G34" s="88">
        <v>-27400</v>
      </c>
      <c r="H34" s="89">
        <f>SUM(F34:G34)</f>
        <v>-27700</v>
      </c>
      <c r="I34" s="90"/>
      <c r="J34" s="91" t="s">
        <v>67</v>
      </c>
      <c r="K34" s="88">
        <v>9600</v>
      </c>
      <c r="L34" s="95">
        <f>SUM(K32:K34)</f>
        <v>9300</v>
      </c>
      <c r="M34" s="93"/>
      <c r="N34" s="91"/>
      <c r="O34" s="88"/>
      <c r="P34" s="91" t="s">
        <v>67</v>
      </c>
      <c r="Q34" s="88">
        <v>-9200</v>
      </c>
      <c r="R34" s="95">
        <f>SUM(O32:O34)+SUM(Q32:Q34)</f>
        <v>-9200</v>
      </c>
      <c r="S34" s="96">
        <v>-27600</v>
      </c>
      <c r="T34" s="97">
        <v>5381300</v>
      </c>
      <c r="U34" s="98">
        <v>4832500</v>
      </c>
      <c r="V34" s="99">
        <v>4832500</v>
      </c>
      <c r="W34" s="100">
        <v>0.245</v>
      </c>
      <c r="X34" s="100">
        <v>0.01</v>
      </c>
      <c r="Y34" s="101">
        <v>0.25600000000000001</v>
      </c>
      <c r="Z34" s="102">
        <v>0.34499999999999997</v>
      </c>
      <c r="AA34" s="103">
        <v>0.34250000000000114</v>
      </c>
      <c r="AB34" s="104">
        <v>0.94299999999999995</v>
      </c>
      <c r="AC34" s="105">
        <v>148.85</v>
      </c>
      <c r="AD34"/>
    </row>
    <row r="35" spans="1:30" ht="27" customHeight="1" x14ac:dyDescent="0.25">
      <c r="A35" s="63"/>
      <c r="B35" s="40"/>
      <c r="C35" s="64"/>
      <c r="D35" s="65"/>
      <c r="E35" s="66"/>
      <c r="F35" s="67"/>
      <c r="G35" s="67"/>
      <c r="H35" s="68"/>
      <c r="I35" s="69"/>
      <c r="J35" s="70"/>
      <c r="K35" s="71"/>
      <c r="L35" s="72"/>
      <c r="M35" s="73"/>
      <c r="N35" s="70"/>
      <c r="O35" s="71"/>
      <c r="P35" s="70"/>
      <c r="Q35" s="71"/>
      <c r="R35" s="72"/>
      <c r="S35" s="128"/>
      <c r="T35" s="123"/>
      <c r="U35" s="124"/>
      <c r="V35" s="116"/>
      <c r="W35" s="106"/>
      <c r="X35" s="106"/>
      <c r="Y35" s="107"/>
      <c r="Z35" s="117"/>
      <c r="AA35" s="118"/>
      <c r="AB35" s="119"/>
      <c r="AC35" s="120">
        <v>149.18</v>
      </c>
      <c r="AD35"/>
    </row>
    <row r="36" spans="1:30" ht="27" customHeight="1" x14ac:dyDescent="0.25">
      <c r="A36" s="63"/>
      <c r="B36" s="40"/>
      <c r="C36" s="64"/>
      <c r="D36" s="65"/>
      <c r="E36" s="66"/>
      <c r="F36" s="67"/>
      <c r="G36" s="67"/>
      <c r="H36" s="68"/>
      <c r="I36" s="69"/>
      <c r="J36" s="70" t="s">
        <v>70</v>
      </c>
      <c r="K36" s="71">
        <v>-200</v>
      </c>
      <c r="L36" s="72"/>
      <c r="M36" s="73"/>
      <c r="N36" s="70"/>
      <c r="O36" s="71"/>
      <c r="P36" s="70" t="s">
        <v>68</v>
      </c>
      <c r="Q36" s="71">
        <v>8500</v>
      </c>
      <c r="R36" s="72"/>
      <c r="S36" s="67"/>
      <c r="T36" s="75"/>
      <c r="U36" s="108"/>
      <c r="V36" s="76"/>
      <c r="W36" s="78"/>
      <c r="X36" s="78"/>
      <c r="Y36" s="79"/>
      <c r="Z36" s="80"/>
      <c r="AA36" s="81"/>
      <c r="AB36" s="82"/>
      <c r="AC36" s="83"/>
      <c r="AD36"/>
    </row>
    <row r="37" spans="1:30" ht="27" customHeight="1" x14ac:dyDescent="0.25">
      <c r="A37" s="84">
        <v>15</v>
      </c>
      <c r="B37" s="53" t="s">
        <v>64</v>
      </c>
      <c r="C37" s="85">
        <v>0.22700000000000001</v>
      </c>
      <c r="D37" s="86">
        <v>0.22</v>
      </c>
      <c r="E37" s="87">
        <v>0.22700000000000001</v>
      </c>
      <c r="F37" s="88">
        <v>-200</v>
      </c>
      <c r="G37" s="88">
        <v>87200</v>
      </c>
      <c r="H37" s="89">
        <f>SUM(F37:G37)</f>
        <v>87000</v>
      </c>
      <c r="I37" s="90"/>
      <c r="J37" s="91" t="s">
        <v>67</v>
      </c>
      <c r="K37" s="88">
        <v>9200</v>
      </c>
      <c r="L37" s="95">
        <f>SUM(K35:K37)</f>
        <v>9000</v>
      </c>
      <c r="M37" s="93"/>
      <c r="N37" s="91"/>
      <c r="O37" s="88"/>
      <c r="P37" s="91" t="s">
        <v>67</v>
      </c>
      <c r="Q37" s="88">
        <v>-9700</v>
      </c>
      <c r="R37" s="95">
        <f>SUM(O35:O37)+SUM(Q35:Q37)</f>
        <v>-1200</v>
      </c>
      <c r="S37" s="96">
        <v>94800</v>
      </c>
      <c r="T37" s="97">
        <v>5476100</v>
      </c>
      <c r="U37" s="98">
        <v>4910200</v>
      </c>
      <c r="V37" s="99">
        <v>4910200</v>
      </c>
      <c r="W37" s="100">
        <v>0.24</v>
      </c>
      <c r="X37" s="100">
        <v>0</v>
      </c>
      <c r="Y37" s="101">
        <v>0.25600000000000001</v>
      </c>
      <c r="Z37" s="102">
        <v>0.34599999999999997</v>
      </c>
      <c r="AA37" s="103">
        <v>0.34499999999999886</v>
      </c>
      <c r="AB37" s="104">
        <v>0.96699999999999997</v>
      </c>
      <c r="AC37" s="105">
        <v>149.81</v>
      </c>
      <c r="AD37"/>
    </row>
    <row r="38" spans="1:30" ht="27" customHeight="1" x14ac:dyDescent="0.25">
      <c r="A38" s="63"/>
      <c r="B38" s="40"/>
      <c r="C38" s="64"/>
      <c r="D38" s="65"/>
      <c r="E38" s="66"/>
      <c r="F38" s="67"/>
      <c r="G38" s="67"/>
      <c r="H38" s="68"/>
      <c r="I38" s="69"/>
      <c r="J38" s="70" t="s">
        <v>69</v>
      </c>
      <c r="K38" s="71">
        <v>-8000</v>
      </c>
      <c r="L38" s="72"/>
      <c r="M38" s="73"/>
      <c r="N38" s="70"/>
      <c r="O38" s="71"/>
      <c r="P38" s="70"/>
      <c r="Q38" s="71"/>
      <c r="R38" s="72"/>
      <c r="S38" s="67"/>
      <c r="T38" s="75"/>
      <c r="U38" s="108"/>
      <c r="V38" s="76"/>
      <c r="W38" s="78"/>
      <c r="X38" s="78"/>
      <c r="Y38" s="79"/>
      <c r="Z38" s="80"/>
      <c r="AA38" s="81"/>
      <c r="AB38" s="82"/>
      <c r="AC38" s="83">
        <v>148.88999999999999</v>
      </c>
      <c r="AD38"/>
    </row>
    <row r="39" spans="1:30" ht="27" customHeight="1" x14ac:dyDescent="0.25">
      <c r="A39" s="63"/>
      <c r="B39" s="40"/>
      <c r="C39" s="64"/>
      <c r="D39" s="65"/>
      <c r="E39" s="66"/>
      <c r="F39" s="67"/>
      <c r="G39" s="67"/>
      <c r="H39" s="68"/>
      <c r="I39" s="69"/>
      <c r="J39" s="70" t="s">
        <v>72</v>
      </c>
      <c r="K39" s="71">
        <v>-200</v>
      </c>
      <c r="L39" s="72"/>
      <c r="M39" s="73"/>
      <c r="N39" s="70"/>
      <c r="O39" s="71"/>
      <c r="P39" s="70"/>
      <c r="Q39" s="71"/>
      <c r="R39" s="72"/>
      <c r="S39" s="67"/>
      <c r="T39" s="75"/>
      <c r="U39" s="108"/>
      <c r="V39" s="76"/>
      <c r="W39" s="78"/>
      <c r="X39" s="78"/>
      <c r="Y39" s="79"/>
      <c r="Z39" s="80"/>
      <c r="AA39" s="81"/>
      <c r="AB39" s="82"/>
      <c r="AC39" s="83"/>
      <c r="AD39"/>
    </row>
    <row r="40" spans="1:30" ht="27" customHeight="1" x14ac:dyDescent="0.25">
      <c r="A40" s="84">
        <v>16</v>
      </c>
      <c r="B40" s="53" t="s">
        <v>61</v>
      </c>
      <c r="C40" s="85">
        <v>0.22700000000000001</v>
      </c>
      <c r="D40" s="86">
        <v>0.22</v>
      </c>
      <c r="E40" s="87">
        <v>0.22700000000000001</v>
      </c>
      <c r="F40" s="88">
        <v>700</v>
      </c>
      <c r="G40" s="88">
        <v>-6500</v>
      </c>
      <c r="H40" s="89">
        <f>SUM(F40:G40)</f>
        <v>-5800</v>
      </c>
      <c r="I40" s="90"/>
      <c r="J40" s="91" t="s">
        <v>67</v>
      </c>
      <c r="K40" s="88">
        <v>9700</v>
      </c>
      <c r="L40" s="95">
        <f>SUM(K38:K40)</f>
        <v>1500</v>
      </c>
      <c r="M40" s="93"/>
      <c r="N40" s="91" t="s">
        <v>69</v>
      </c>
      <c r="O40" s="88">
        <v>8000</v>
      </c>
      <c r="P40" s="91" t="s">
        <v>67</v>
      </c>
      <c r="Q40" s="88">
        <v>-9200</v>
      </c>
      <c r="R40" s="95">
        <f>SUM(O38:O40)+SUM(Q38:Q40)</f>
        <v>-1200</v>
      </c>
      <c r="S40" s="96">
        <v>-5500</v>
      </c>
      <c r="T40" s="97">
        <v>5470600</v>
      </c>
      <c r="U40" s="98">
        <v>4899200</v>
      </c>
      <c r="V40" s="99">
        <v>3515300</v>
      </c>
      <c r="W40" s="100">
        <v>0.23899999999999999</v>
      </c>
      <c r="X40" s="100">
        <v>0</v>
      </c>
      <c r="Y40" s="101">
        <v>0.25600000000000001</v>
      </c>
      <c r="Z40" s="102">
        <v>0.34300000000000003</v>
      </c>
      <c r="AA40" s="103">
        <v>0.34000000000000341</v>
      </c>
      <c r="AB40" s="104">
        <v>0.94799999999999995</v>
      </c>
      <c r="AC40" s="105">
        <v>149.47999999999999</v>
      </c>
      <c r="AD40" s="129"/>
    </row>
    <row r="41" spans="1:30" ht="27" customHeight="1" x14ac:dyDescent="0.25">
      <c r="A41" s="63"/>
      <c r="B41" s="40"/>
      <c r="C41" s="64"/>
      <c r="D41" s="65"/>
      <c r="E41" s="66"/>
      <c r="F41" s="67"/>
      <c r="G41" s="67"/>
      <c r="H41" s="68"/>
      <c r="I41" s="69"/>
      <c r="J41" s="70"/>
      <c r="K41" s="71"/>
      <c r="L41" s="72"/>
      <c r="M41" s="73"/>
      <c r="N41" s="70"/>
      <c r="O41" s="71"/>
      <c r="P41" s="70"/>
      <c r="Q41" s="71"/>
      <c r="R41" s="72"/>
      <c r="S41" s="67"/>
      <c r="T41" s="75"/>
      <c r="U41" s="108"/>
      <c r="V41" s="76"/>
      <c r="W41" s="78"/>
      <c r="X41" s="78"/>
      <c r="Y41" s="79"/>
      <c r="Z41" s="80"/>
      <c r="AA41" s="81"/>
      <c r="AB41" s="78"/>
      <c r="AC41" s="83">
        <v>149.25</v>
      </c>
      <c r="AD41"/>
    </row>
    <row r="42" spans="1:30" ht="27" customHeight="1" x14ac:dyDescent="0.25">
      <c r="A42" s="63"/>
      <c r="B42" s="40"/>
      <c r="C42" s="64"/>
      <c r="D42" s="65"/>
      <c r="E42" s="66"/>
      <c r="F42" s="67"/>
      <c r="G42" s="67"/>
      <c r="H42" s="68"/>
      <c r="I42" s="69"/>
      <c r="J42" s="70"/>
      <c r="K42" s="71"/>
      <c r="L42" s="72"/>
      <c r="M42" s="73"/>
      <c r="N42" s="70"/>
      <c r="O42" s="71"/>
      <c r="P42" s="70"/>
      <c r="Q42" s="71"/>
      <c r="R42" s="72"/>
      <c r="S42" s="67"/>
      <c r="T42" s="75"/>
      <c r="U42" s="108"/>
      <c r="V42" s="130"/>
      <c r="W42" s="78"/>
      <c r="X42" s="78"/>
      <c r="Y42" s="79"/>
      <c r="Z42" s="80"/>
      <c r="AA42" s="81"/>
      <c r="AB42" s="82"/>
      <c r="AC42" s="83"/>
      <c r="AD42"/>
    </row>
    <row r="43" spans="1:30" ht="27" customHeight="1" x14ac:dyDescent="0.25">
      <c r="A43" s="84">
        <v>17</v>
      </c>
      <c r="B43" s="53" t="s">
        <v>62</v>
      </c>
      <c r="C43" s="85">
        <v>0.22700000000000001</v>
      </c>
      <c r="D43" s="86">
        <v>0.22</v>
      </c>
      <c r="E43" s="87">
        <v>0.22700000000000001</v>
      </c>
      <c r="F43" s="88">
        <v>-400</v>
      </c>
      <c r="G43" s="88">
        <v>3700</v>
      </c>
      <c r="H43" s="89">
        <f>SUM(F43:G43)</f>
        <v>3300</v>
      </c>
      <c r="I43" s="90"/>
      <c r="J43" s="91" t="s">
        <v>67</v>
      </c>
      <c r="K43" s="88">
        <v>9200</v>
      </c>
      <c r="L43" s="95">
        <f>SUM(K41:K43)</f>
        <v>9200</v>
      </c>
      <c r="M43" s="93"/>
      <c r="N43" s="91"/>
      <c r="O43" s="88"/>
      <c r="P43" s="91" t="s">
        <v>67</v>
      </c>
      <c r="Q43" s="88">
        <v>-8600</v>
      </c>
      <c r="R43" s="95">
        <f>SUM(O41:O43)+SUM(Q41:Q43)</f>
        <v>-8600</v>
      </c>
      <c r="S43" s="96">
        <v>3900</v>
      </c>
      <c r="T43" s="97">
        <v>5474500</v>
      </c>
      <c r="U43" s="98">
        <v>4912500</v>
      </c>
      <c r="V43" s="99">
        <v>4834400</v>
      </c>
      <c r="W43" s="100">
        <v>0.23499999999999999</v>
      </c>
      <c r="X43" s="100">
        <v>0</v>
      </c>
      <c r="Y43" s="101">
        <v>0.25600000000000001</v>
      </c>
      <c r="Z43" s="102">
        <v>0.34499999999999997</v>
      </c>
      <c r="AA43" s="103">
        <v>0.34499999999999897</v>
      </c>
      <c r="AB43" s="104">
        <v>0.95799999999999996</v>
      </c>
      <c r="AC43" s="105">
        <v>149.80000000000001</v>
      </c>
      <c r="AD43" s="129"/>
    </row>
    <row r="44" spans="1:30" ht="27" customHeight="1" x14ac:dyDescent="0.25">
      <c r="A44" s="63"/>
      <c r="B44" s="40"/>
      <c r="C44" s="64"/>
      <c r="D44" s="65"/>
      <c r="E44" s="66"/>
      <c r="F44" s="67"/>
      <c r="G44" s="67"/>
      <c r="H44" s="68"/>
      <c r="I44" s="69"/>
      <c r="J44" s="70" t="s">
        <v>70</v>
      </c>
      <c r="K44" s="71">
        <v>-100</v>
      </c>
      <c r="L44" s="72"/>
      <c r="M44" s="73"/>
      <c r="N44" s="70"/>
      <c r="O44" s="71"/>
      <c r="P44" s="70"/>
      <c r="Q44" s="71"/>
      <c r="R44" s="72"/>
      <c r="S44" s="67"/>
      <c r="T44" s="75"/>
      <c r="U44" s="108"/>
      <c r="V44" s="130"/>
      <c r="W44" s="78"/>
      <c r="X44" s="78"/>
      <c r="Y44" s="79"/>
      <c r="Z44" s="80"/>
      <c r="AA44" s="81"/>
      <c r="AB44" s="82"/>
      <c r="AC44" s="83">
        <v>149.78</v>
      </c>
      <c r="AD44"/>
    </row>
    <row r="45" spans="1:30" ht="27" customHeight="1" x14ac:dyDescent="0.25">
      <c r="A45" s="63"/>
      <c r="B45" s="40"/>
      <c r="C45" s="64"/>
      <c r="D45" s="65"/>
      <c r="E45" s="66"/>
      <c r="F45" s="67"/>
      <c r="G45" s="67"/>
      <c r="H45" s="68"/>
      <c r="I45" s="69"/>
      <c r="J45" s="70" t="s">
        <v>72</v>
      </c>
      <c r="K45" s="71">
        <v>-100</v>
      </c>
      <c r="L45" s="72"/>
      <c r="M45" s="73"/>
      <c r="N45" s="70"/>
      <c r="O45" s="71"/>
      <c r="P45" s="70"/>
      <c r="Q45" s="71"/>
      <c r="R45" s="72"/>
      <c r="S45" s="67"/>
      <c r="T45" s="75"/>
      <c r="U45" s="108"/>
      <c r="V45" s="130"/>
      <c r="W45" s="78"/>
      <c r="X45" s="78"/>
      <c r="Y45" s="79"/>
      <c r="Z45" s="80"/>
      <c r="AA45" s="81"/>
      <c r="AB45" s="82"/>
      <c r="AC45" s="83"/>
      <c r="AD45"/>
    </row>
    <row r="46" spans="1:30" ht="27" customHeight="1" x14ac:dyDescent="0.25">
      <c r="A46" s="84">
        <v>18</v>
      </c>
      <c r="B46" s="53" t="s">
        <v>63</v>
      </c>
      <c r="C46" s="85">
        <v>0.22700000000000001</v>
      </c>
      <c r="D46" s="86">
        <v>0.221</v>
      </c>
      <c r="E46" s="87">
        <v>0.22700000000000001</v>
      </c>
      <c r="F46" s="88">
        <v>-200</v>
      </c>
      <c r="G46" s="88">
        <v>2900</v>
      </c>
      <c r="H46" s="89">
        <f>SUM(F46:G46)</f>
        <v>2700</v>
      </c>
      <c r="I46" s="90"/>
      <c r="J46" s="91" t="s">
        <v>67</v>
      </c>
      <c r="K46" s="88">
        <v>8600</v>
      </c>
      <c r="L46" s="95">
        <f>SUM(K44:K46)</f>
        <v>8400</v>
      </c>
      <c r="M46" s="93"/>
      <c r="N46" s="91"/>
      <c r="O46" s="88"/>
      <c r="P46" s="91" t="s">
        <v>67</v>
      </c>
      <c r="Q46" s="88">
        <v>-8500</v>
      </c>
      <c r="R46" s="95">
        <f>SUM(O44:O46)+SUM(Q44:Q46)</f>
        <v>-8500</v>
      </c>
      <c r="S46" s="96">
        <v>2600</v>
      </c>
      <c r="T46" s="97">
        <v>5477100</v>
      </c>
      <c r="U46" s="98">
        <v>4903700</v>
      </c>
      <c r="V46" s="99">
        <v>4898900</v>
      </c>
      <c r="W46" s="100">
        <v>0.23899999999999999</v>
      </c>
      <c r="X46" s="100">
        <v>0.01</v>
      </c>
      <c r="Y46" s="101">
        <v>0.25600000000000001</v>
      </c>
      <c r="Z46" s="102">
        <v>0.35599999999999998</v>
      </c>
      <c r="AA46" s="103">
        <v>0.35499999999999898</v>
      </c>
      <c r="AB46" s="104">
        <v>0.96199999999999997</v>
      </c>
      <c r="AC46" s="105">
        <v>150.27000000000001</v>
      </c>
      <c r="AD46" s="129"/>
    </row>
    <row r="47" spans="1:30" ht="27" customHeight="1" x14ac:dyDescent="0.25">
      <c r="A47" s="63"/>
      <c r="B47" s="40"/>
      <c r="C47" s="64"/>
      <c r="D47" s="65"/>
      <c r="E47" s="66"/>
      <c r="F47" s="67"/>
      <c r="G47" s="67"/>
      <c r="H47" s="68"/>
      <c r="I47" s="69"/>
      <c r="J47" s="70" t="s">
        <v>70</v>
      </c>
      <c r="K47" s="71">
        <v>-200</v>
      </c>
      <c r="L47" s="72"/>
      <c r="M47" s="73"/>
      <c r="N47" s="70"/>
      <c r="O47" s="71"/>
      <c r="P47" s="70"/>
      <c r="Q47" s="71"/>
      <c r="R47" s="72"/>
      <c r="S47" s="67"/>
      <c r="T47" s="75"/>
      <c r="U47" s="108"/>
      <c r="V47" s="130"/>
      <c r="W47" s="78"/>
      <c r="X47" s="78"/>
      <c r="Y47" s="79"/>
      <c r="Z47" s="80"/>
      <c r="AA47" s="81"/>
      <c r="AB47" s="82"/>
      <c r="AC47" s="83">
        <v>149.09</v>
      </c>
      <c r="AD47" s="129"/>
    </row>
    <row r="48" spans="1:30" ht="27" customHeight="1" x14ac:dyDescent="0.25">
      <c r="A48" s="63"/>
      <c r="B48" s="40"/>
      <c r="C48" s="64"/>
      <c r="D48" s="65"/>
      <c r="E48" s="66"/>
      <c r="F48" s="67"/>
      <c r="G48" s="67"/>
      <c r="H48" s="68"/>
      <c r="I48" s="69"/>
      <c r="J48" s="70" t="s">
        <v>72</v>
      </c>
      <c r="K48" s="71">
        <v>-100</v>
      </c>
      <c r="L48" s="72"/>
      <c r="M48" s="73"/>
      <c r="N48" s="70"/>
      <c r="O48" s="71"/>
      <c r="P48" s="70" t="s">
        <v>68</v>
      </c>
      <c r="Q48" s="71">
        <v>11100</v>
      </c>
      <c r="R48" s="72"/>
      <c r="S48" s="67"/>
      <c r="T48" s="75"/>
      <c r="U48" s="108"/>
      <c r="V48" s="130"/>
      <c r="W48" s="78"/>
      <c r="X48" s="78"/>
      <c r="Y48" s="79"/>
      <c r="Z48" s="80"/>
      <c r="AA48" s="81"/>
      <c r="AB48" s="82"/>
      <c r="AC48" s="83"/>
      <c r="AD48" s="129"/>
    </row>
    <row r="49" spans="1:30" ht="27" customHeight="1" x14ac:dyDescent="0.25">
      <c r="A49" s="84">
        <v>21</v>
      </c>
      <c r="B49" s="53" t="s">
        <v>66</v>
      </c>
      <c r="C49" s="85">
        <v>0.22700000000000001</v>
      </c>
      <c r="D49" s="86">
        <v>0.22</v>
      </c>
      <c r="E49" s="87">
        <v>0.22700000000000001</v>
      </c>
      <c r="F49" s="88">
        <v>-400</v>
      </c>
      <c r="G49" s="88">
        <v>6500</v>
      </c>
      <c r="H49" s="89">
        <f>SUM(F49:G49)</f>
        <v>6100</v>
      </c>
      <c r="I49" s="90"/>
      <c r="J49" s="91" t="s">
        <v>67</v>
      </c>
      <c r="K49" s="88">
        <v>8500</v>
      </c>
      <c r="L49" s="95">
        <f>SUM(K47:K49)</f>
        <v>8200</v>
      </c>
      <c r="M49" s="93"/>
      <c r="N49" s="91"/>
      <c r="O49" s="88"/>
      <c r="P49" s="91" t="s">
        <v>67</v>
      </c>
      <c r="Q49" s="88">
        <v>-8000</v>
      </c>
      <c r="R49" s="95">
        <f>SUM(O47:O49)+SUM(Q47:Q49)</f>
        <v>3100</v>
      </c>
      <c r="S49" s="96">
        <v>17400</v>
      </c>
      <c r="T49" s="97">
        <v>5494500</v>
      </c>
      <c r="U49" s="98">
        <v>4901600</v>
      </c>
      <c r="V49" s="99">
        <v>4898900</v>
      </c>
      <c r="W49" s="100">
        <v>0.23599999999999999</v>
      </c>
      <c r="X49" s="100">
        <v>2E-3</v>
      </c>
      <c r="Y49" s="101">
        <v>0.25600000000000001</v>
      </c>
      <c r="Z49" s="102">
        <v>0.35299999999999998</v>
      </c>
      <c r="AA49" s="103">
        <v>0.34999999999999432</v>
      </c>
      <c r="AB49" s="104">
        <v>0.95099999999999996</v>
      </c>
      <c r="AC49" s="105">
        <v>149.84</v>
      </c>
      <c r="AD49" s="129"/>
    </row>
    <row r="50" spans="1:30" ht="27" customHeight="1" x14ac:dyDescent="0.25">
      <c r="A50" s="63"/>
      <c r="B50" s="40"/>
      <c r="C50" s="64"/>
      <c r="D50" s="65"/>
      <c r="E50" s="66"/>
      <c r="F50" s="67"/>
      <c r="G50" s="67"/>
      <c r="H50" s="68"/>
      <c r="I50" s="69"/>
      <c r="J50" s="70"/>
      <c r="K50" s="71"/>
      <c r="L50" s="72"/>
      <c r="M50" s="73"/>
      <c r="N50" s="70"/>
      <c r="O50" s="71"/>
      <c r="P50" s="70"/>
      <c r="Q50" s="71"/>
      <c r="R50" s="72"/>
      <c r="S50" s="67"/>
      <c r="T50" s="75"/>
      <c r="U50" s="108"/>
      <c r="V50" s="130"/>
      <c r="W50" s="78"/>
      <c r="X50" s="78"/>
      <c r="Y50" s="79"/>
      <c r="Z50" s="80"/>
      <c r="AA50" s="81"/>
      <c r="AB50" s="82"/>
      <c r="AC50" s="83">
        <v>150.5</v>
      </c>
      <c r="AD50" s="129"/>
    </row>
    <row r="51" spans="1:30" ht="27" customHeight="1" x14ac:dyDescent="0.25">
      <c r="A51" s="63"/>
      <c r="B51" s="40"/>
      <c r="C51" s="64"/>
      <c r="D51" s="65"/>
      <c r="E51" s="66"/>
      <c r="F51" s="67"/>
      <c r="G51" s="67"/>
      <c r="H51" s="68"/>
      <c r="I51" s="69"/>
      <c r="J51" s="70"/>
      <c r="K51" s="71"/>
      <c r="L51" s="72"/>
      <c r="M51" s="73"/>
      <c r="N51" s="70"/>
      <c r="O51" s="71"/>
      <c r="P51" s="70"/>
      <c r="Q51" s="71"/>
      <c r="R51" s="72"/>
      <c r="S51" s="67"/>
      <c r="T51" s="75"/>
      <c r="U51" s="108"/>
      <c r="V51" s="130"/>
      <c r="W51" s="78"/>
      <c r="X51" s="78"/>
      <c r="Y51" s="79"/>
      <c r="Z51" s="80"/>
      <c r="AA51" s="81"/>
      <c r="AB51" s="82"/>
      <c r="AC51" s="83"/>
      <c r="AD51" s="129"/>
    </row>
    <row r="52" spans="1:30" ht="27" customHeight="1" x14ac:dyDescent="0.25">
      <c r="A52" s="84">
        <v>22</v>
      </c>
      <c r="B52" s="53" t="s">
        <v>64</v>
      </c>
      <c r="C52" s="85">
        <v>0.22700000000000001</v>
      </c>
      <c r="D52" s="86">
        <v>0.22</v>
      </c>
      <c r="E52" s="87">
        <v>0.22800000000000001</v>
      </c>
      <c r="F52" s="88">
        <v>-400</v>
      </c>
      <c r="G52" s="88">
        <v>-4100</v>
      </c>
      <c r="H52" s="89">
        <f>SUM(F52:G52)</f>
        <v>-4500</v>
      </c>
      <c r="I52" s="90"/>
      <c r="J52" s="91" t="s">
        <v>67</v>
      </c>
      <c r="K52" s="88">
        <v>8000</v>
      </c>
      <c r="L52" s="95">
        <f>SUM(K50:K52)</f>
        <v>8000</v>
      </c>
      <c r="M52" s="93"/>
      <c r="N52" s="91"/>
      <c r="O52" s="88"/>
      <c r="P52" s="91" t="s">
        <v>67</v>
      </c>
      <c r="Q52" s="88">
        <v>-8700</v>
      </c>
      <c r="R52" s="95">
        <f>SUM(O50:O52)+SUM(Q50:Q52)</f>
        <v>-8700</v>
      </c>
      <c r="S52" s="96">
        <v>-5200</v>
      </c>
      <c r="T52" s="97">
        <v>5489300</v>
      </c>
      <c r="U52" s="98">
        <v>4901700</v>
      </c>
      <c r="V52" s="99">
        <v>4899500</v>
      </c>
      <c r="W52" s="100">
        <v>0.23200000000000001</v>
      </c>
      <c r="X52" s="100">
        <v>2E-3</v>
      </c>
      <c r="Y52" s="101">
        <v>0.25600000000000001</v>
      </c>
      <c r="Z52" s="102">
        <v>0.35299999999999998</v>
      </c>
      <c r="AA52" s="103">
        <v>0.35250000000000625</v>
      </c>
      <c r="AB52" s="104">
        <v>0.97199999999999998</v>
      </c>
      <c r="AC52" s="105">
        <v>151.1</v>
      </c>
      <c r="AD52" s="129"/>
    </row>
    <row r="53" spans="1:30" ht="27" customHeight="1" x14ac:dyDescent="0.25">
      <c r="A53" s="121"/>
      <c r="B53" s="40"/>
      <c r="C53" s="64"/>
      <c r="D53" s="65"/>
      <c r="E53" s="66"/>
      <c r="F53" s="67"/>
      <c r="G53" s="67"/>
      <c r="H53" s="68"/>
      <c r="I53" s="69"/>
      <c r="J53" s="70"/>
      <c r="K53" s="71"/>
      <c r="L53" s="72"/>
      <c r="M53" s="73"/>
      <c r="N53" s="70"/>
      <c r="O53" s="71"/>
      <c r="P53" s="70"/>
      <c r="Q53" s="71"/>
      <c r="R53" s="72"/>
      <c r="S53" s="128"/>
      <c r="T53" s="123"/>
      <c r="U53" s="124"/>
      <c r="V53" s="131"/>
      <c r="W53" s="106"/>
      <c r="X53" s="106"/>
      <c r="Y53" s="107"/>
      <c r="Z53" s="117"/>
      <c r="AA53" s="118"/>
      <c r="AB53" s="119"/>
      <c r="AC53" s="120">
        <v>151.03</v>
      </c>
      <c r="AD53" s="129"/>
    </row>
    <row r="54" spans="1:30" ht="27" customHeight="1" x14ac:dyDescent="0.25">
      <c r="A54" s="63"/>
      <c r="B54" s="40"/>
      <c r="C54" s="64"/>
      <c r="D54" s="65"/>
      <c r="E54" s="66"/>
      <c r="F54" s="67"/>
      <c r="G54" s="67"/>
      <c r="H54" s="68"/>
      <c r="I54" s="69"/>
      <c r="J54" s="70" t="s">
        <v>70</v>
      </c>
      <c r="K54" s="71">
        <v>-200</v>
      </c>
      <c r="L54" s="72"/>
      <c r="M54" s="73"/>
      <c r="N54" s="70"/>
      <c r="O54" s="71"/>
      <c r="P54" s="70" t="s">
        <v>72</v>
      </c>
      <c r="Q54" s="71">
        <v>500</v>
      </c>
      <c r="R54" s="72"/>
      <c r="S54" s="67"/>
      <c r="T54" s="75"/>
      <c r="U54" s="108"/>
      <c r="V54" s="130"/>
      <c r="W54" s="78"/>
      <c r="X54" s="78"/>
      <c r="Y54" s="79"/>
      <c r="Z54" s="80"/>
      <c r="AA54" s="81"/>
      <c r="AB54" s="82"/>
      <c r="AC54" s="83"/>
      <c r="AD54" s="129"/>
    </row>
    <row r="55" spans="1:30" ht="27" customHeight="1" x14ac:dyDescent="0.25">
      <c r="A55" s="84">
        <v>23</v>
      </c>
      <c r="B55" s="53" t="s">
        <v>61</v>
      </c>
      <c r="C55" s="85">
        <v>0.22700000000000001</v>
      </c>
      <c r="D55" s="86">
        <v>0.22</v>
      </c>
      <c r="E55" s="87">
        <v>0.22700000000000001</v>
      </c>
      <c r="F55" s="88">
        <v>-300</v>
      </c>
      <c r="G55" s="88">
        <v>-6000</v>
      </c>
      <c r="H55" s="89">
        <f>SUM(F55:G55)</f>
        <v>-6300</v>
      </c>
      <c r="I55" s="90"/>
      <c r="J55" s="91" t="s">
        <v>67</v>
      </c>
      <c r="K55" s="88">
        <v>8700</v>
      </c>
      <c r="L55" s="95">
        <f>SUM(K53:K55)</f>
        <v>8500</v>
      </c>
      <c r="M55" s="93"/>
      <c r="N55" s="91"/>
      <c r="O55" s="88"/>
      <c r="P55" s="91" t="s">
        <v>67</v>
      </c>
      <c r="Q55" s="88">
        <v>-7200</v>
      </c>
      <c r="R55" s="95">
        <f>SUM(O53:O55)+SUM(Q53:Q55)</f>
        <v>-6700</v>
      </c>
      <c r="S55" s="88">
        <v>-4500</v>
      </c>
      <c r="T55" s="97">
        <v>5484800</v>
      </c>
      <c r="U55" s="98">
        <v>4912300</v>
      </c>
      <c r="V55" s="132">
        <v>4910500</v>
      </c>
      <c r="W55" s="100">
        <v>0.23499999999999999</v>
      </c>
      <c r="X55" s="100">
        <v>2E-3</v>
      </c>
      <c r="Y55" s="101">
        <v>0.25600000000000001</v>
      </c>
      <c r="Z55" s="102">
        <v>0.35299999999999998</v>
      </c>
      <c r="AA55" s="103">
        <v>0.35250000000000625</v>
      </c>
      <c r="AB55" s="104">
        <v>0.97199999999999998</v>
      </c>
      <c r="AC55" s="105">
        <v>152.55000000000001</v>
      </c>
      <c r="AD55" s="129"/>
    </row>
    <row r="56" spans="1:30" ht="27" customHeight="1" x14ac:dyDescent="0.25">
      <c r="A56" s="63"/>
      <c r="B56" s="40"/>
      <c r="C56" s="64"/>
      <c r="D56" s="65"/>
      <c r="E56" s="66"/>
      <c r="F56" s="67"/>
      <c r="G56" s="67"/>
      <c r="H56" s="68"/>
      <c r="I56" s="69"/>
      <c r="J56" s="70"/>
      <c r="K56" s="71"/>
      <c r="L56" s="72"/>
      <c r="M56" s="73"/>
      <c r="N56" s="70"/>
      <c r="O56" s="71"/>
      <c r="P56" s="70"/>
      <c r="Q56" s="71"/>
      <c r="R56" s="72"/>
      <c r="S56" s="67"/>
      <c r="T56" s="75"/>
      <c r="U56" s="108"/>
      <c r="V56" s="130"/>
      <c r="W56" s="78"/>
      <c r="X56" s="78"/>
      <c r="Y56" s="79"/>
      <c r="Z56" s="80"/>
      <c r="AA56" s="81"/>
      <c r="AB56" s="82"/>
      <c r="AC56" s="83">
        <v>152.05000000000001</v>
      </c>
      <c r="AD56" s="129"/>
    </row>
    <row r="57" spans="1:30" ht="27" customHeight="1" x14ac:dyDescent="0.25">
      <c r="A57" s="63"/>
      <c r="B57" s="40"/>
      <c r="C57" s="64"/>
      <c r="D57" s="65"/>
      <c r="E57" s="66"/>
      <c r="F57" s="67"/>
      <c r="G57" s="67"/>
      <c r="H57" s="68"/>
      <c r="I57" s="69"/>
      <c r="J57" s="70" t="s">
        <v>70</v>
      </c>
      <c r="K57" s="71">
        <v>-200</v>
      </c>
      <c r="L57" s="72"/>
      <c r="M57" s="73"/>
      <c r="N57" s="70"/>
      <c r="O57" s="71"/>
      <c r="P57" s="70"/>
      <c r="Q57" s="71"/>
      <c r="R57" s="72"/>
      <c r="S57" s="67"/>
      <c r="T57" s="75"/>
      <c r="U57" s="108"/>
      <c r="V57" s="130"/>
      <c r="W57" s="78"/>
      <c r="X57" s="78"/>
      <c r="Y57" s="79"/>
      <c r="Z57" s="80"/>
      <c r="AA57" s="81"/>
      <c r="AB57" s="82"/>
      <c r="AC57" s="83"/>
      <c r="AD57" s="129"/>
    </row>
    <row r="58" spans="1:30" ht="27" customHeight="1" x14ac:dyDescent="0.25">
      <c r="A58" s="84">
        <v>24</v>
      </c>
      <c r="B58" s="53" t="s">
        <v>62</v>
      </c>
      <c r="C58" s="85">
        <v>0.22700000000000001</v>
      </c>
      <c r="D58" s="86">
        <v>0.22</v>
      </c>
      <c r="E58" s="87">
        <v>0.22700000000000001</v>
      </c>
      <c r="F58" s="88">
        <v>-800</v>
      </c>
      <c r="G58" s="88">
        <v>3100</v>
      </c>
      <c r="H58" s="89">
        <f t="shared" ref="H58" si="0">SUM(F58:G58)</f>
        <v>2300</v>
      </c>
      <c r="I58" s="90"/>
      <c r="J58" s="91" t="s">
        <v>67</v>
      </c>
      <c r="K58" s="88">
        <v>7200</v>
      </c>
      <c r="L58" s="95">
        <f>SUM(K56:K58)</f>
        <v>7000</v>
      </c>
      <c r="M58" s="93"/>
      <c r="N58" s="91"/>
      <c r="O58" s="88"/>
      <c r="P58" s="91" t="s">
        <v>67</v>
      </c>
      <c r="Q58" s="88">
        <v>-6100</v>
      </c>
      <c r="R58" s="95">
        <f>SUM(O56:O58)+SUM(Q56:Q58)</f>
        <v>-6100</v>
      </c>
      <c r="S58" s="88">
        <v>3200</v>
      </c>
      <c r="T58" s="97">
        <v>5488000</v>
      </c>
      <c r="U58" s="98">
        <v>4919100</v>
      </c>
      <c r="V58" s="132">
        <v>4917500</v>
      </c>
      <c r="W58" s="100">
        <v>0.23</v>
      </c>
      <c r="X58" s="100">
        <v>2E-3</v>
      </c>
      <c r="Y58" s="101">
        <v>0.25600000000000001</v>
      </c>
      <c r="Z58" s="102">
        <v>0.35399999999999998</v>
      </c>
      <c r="AA58" s="103">
        <v>0.35250000000000625</v>
      </c>
      <c r="AB58" s="104">
        <v>0.95299999999999996</v>
      </c>
      <c r="AC58" s="105">
        <v>152.84</v>
      </c>
      <c r="AD58" s="129"/>
    </row>
    <row r="59" spans="1:30" ht="27" customHeight="1" x14ac:dyDescent="0.25">
      <c r="A59" s="63"/>
      <c r="B59" s="40"/>
      <c r="C59" s="64"/>
      <c r="D59" s="65"/>
      <c r="E59" s="66"/>
      <c r="F59" s="67"/>
      <c r="G59" s="67"/>
      <c r="H59" s="68"/>
      <c r="I59" s="69"/>
      <c r="J59" s="70" t="s">
        <v>70</v>
      </c>
      <c r="K59" s="71">
        <v>-400</v>
      </c>
      <c r="L59" s="72"/>
      <c r="M59" s="73"/>
      <c r="N59" s="70"/>
      <c r="O59" s="71"/>
      <c r="P59" s="70"/>
      <c r="Q59" s="71"/>
      <c r="R59" s="72"/>
      <c r="S59" s="67"/>
      <c r="T59" s="75"/>
      <c r="U59" s="108"/>
      <c r="V59" s="130"/>
      <c r="W59" s="78"/>
      <c r="X59" s="78"/>
      <c r="Y59" s="79"/>
      <c r="Z59" s="80"/>
      <c r="AA59" s="81"/>
      <c r="AB59" s="82"/>
      <c r="AC59" s="83">
        <v>151.47999999999999</v>
      </c>
      <c r="AD59" s="129"/>
    </row>
    <row r="60" spans="1:30" ht="27" customHeight="1" x14ac:dyDescent="0.25">
      <c r="A60" s="63"/>
      <c r="B60" s="40"/>
      <c r="C60" s="64"/>
      <c r="D60" s="65"/>
      <c r="E60" s="66"/>
      <c r="F60" s="67"/>
      <c r="G60" s="67"/>
      <c r="H60" s="68"/>
      <c r="I60" s="69"/>
      <c r="J60" s="70" t="s">
        <v>72</v>
      </c>
      <c r="K60" s="71">
        <v>-700</v>
      </c>
      <c r="L60" s="72"/>
      <c r="M60" s="73"/>
      <c r="N60" s="70"/>
      <c r="O60" s="71"/>
      <c r="P60" s="70"/>
      <c r="Q60" s="71"/>
      <c r="R60" s="72"/>
      <c r="S60" s="67"/>
      <c r="T60" s="75"/>
      <c r="U60" s="108"/>
      <c r="V60" s="130"/>
      <c r="W60" s="78"/>
      <c r="X60" s="78"/>
      <c r="Y60" s="79"/>
      <c r="Z60" s="80"/>
      <c r="AA60" s="81"/>
      <c r="AB60" s="82"/>
      <c r="AC60" s="83"/>
      <c r="AD60" s="129"/>
    </row>
    <row r="61" spans="1:30" ht="27" customHeight="1" x14ac:dyDescent="0.25">
      <c r="A61" s="84">
        <v>25</v>
      </c>
      <c r="B61" s="53" t="s">
        <v>63</v>
      </c>
      <c r="C61" s="85">
        <v>0.22700000000000001</v>
      </c>
      <c r="D61" s="86">
        <v>0.221</v>
      </c>
      <c r="E61" s="87">
        <v>0.22800000000000001</v>
      </c>
      <c r="F61" s="88">
        <v>-500</v>
      </c>
      <c r="G61" s="88">
        <v>1700</v>
      </c>
      <c r="H61" s="89">
        <f t="shared" ref="H61" si="1">SUM(F61:G61)</f>
        <v>1200</v>
      </c>
      <c r="I61" s="90"/>
      <c r="J61" s="91" t="s">
        <v>67</v>
      </c>
      <c r="K61" s="88">
        <v>6100</v>
      </c>
      <c r="L61" s="95">
        <f>SUM(K59:K61)</f>
        <v>5000</v>
      </c>
      <c r="M61" s="93"/>
      <c r="N61" s="91"/>
      <c r="O61" s="88"/>
      <c r="P61" s="91" t="s">
        <v>67</v>
      </c>
      <c r="Q61" s="88">
        <v>-6700</v>
      </c>
      <c r="R61" s="95">
        <f>SUM(O59:O61)+SUM(Q59:Q61)</f>
        <v>-6700</v>
      </c>
      <c r="S61" s="88">
        <v>-500</v>
      </c>
      <c r="T61" s="97">
        <v>5487500</v>
      </c>
      <c r="U61" s="98">
        <v>4914200</v>
      </c>
      <c r="V61" s="132">
        <v>4912900</v>
      </c>
      <c r="W61" s="100">
        <v>0.23899999999999999</v>
      </c>
      <c r="X61" s="100">
        <v>1.2E-2</v>
      </c>
      <c r="Y61" s="101">
        <v>0.25600000000000001</v>
      </c>
      <c r="Z61" s="102">
        <v>0.34699999999999998</v>
      </c>
      <c r="AA61" s="103">
        <v>0.34499999999999886</v>
      </c>
      <c r="AB61" s="104">
        <v>0.94299999999999995</v>
      </c>
      <c r="AC61" s="105">
        <v>152.1</v>
      </c>
      <c r="AD61" s="129"/>
    </row>
    <row r="62" spans="1:30" ht="27" customHeight="1" x14ac:dyDescent="0.25">
      <c r="A62" s="63"/>
      <c r="B62" s="40"/>
      <c r="C62" s="64"/>
      <c r="D62" s="65"/>
      <c r="E62" s="66"/>
      <c r="F62" s="67"/>
      <c r="G62" s="67"/>
      <c r="H62" s="68"/>
      <c r="I62" s="69"/>
      <c r="J62" s="70" t="s">
        <v>70</v>
      </c>
      <c r="K62" s="71">
        <v>-700</v>
      </c>
      <c r="L62" s="72"/>
      <c r="M62" s="73"/>
      <c r="N62" s="70"/>
      <c r="O62" s="71"/>
      <c r="P62" s="70"/>
      <c r="Q62" s="71"/>
      <c r="R62" s="72"/>
      <c r="S62" s="67"/>
      <c r="T62" s="75"/>
      <c r="U62" s="108"/>
      <c r="V62" s="130"/>
      <c r="W62" s="78"/>
      <c r="X62" s="78"/>
      <c r="Y62" s="79"/>
      <c r="Z62" s="80"/>
      <c r="AA62" s="81"/>
      <c r="AB62" s="82"/>
      <c r="AC62" s="83">
        <v>152.68</v>
      </c>
      <c r="AD62" s="129"/>
    </row>
    <row r="63" spans="1:30" ht="27" customHeight="1" x14ac:dyDescent="0.25">
      <c r="A63" s="63"/>
      <c r="B63" s="40"/>
      <c r="C63" s="64"/>
      <c r="D63" s="65"/>
      <c r="E63" s="66"/>
      <c r="F63" s="67"/>
      <c r="G63" s="67"/>
      <c r="H63" s="68"/>
      <c r="I63" s="69"/>
      <c r="J63" s="70" t="s">
        <v>72</v>
      </c>
      <c r="K63" s="71">
        <v>-600</v>
      </c>
      <c r="L63" s="72"/>
      <c r="M63" s="73"/>
      <c r="N63" s="70"/>
      <c r="O63" s="71"/>
      <c r="P63" s="70"/>
      <c r="Q63" s="71"/>
      <c r="R63" s="72"/>
      <c r="S63" s="67"/>
      <c r="T63" s="75"/>
      <c r="U63" s="108"/>
      <c r="V63" s="130"/>
      <c r="W63" s="78"/>
      <c r="X63" s="78"/>
      <c r="Y63" s="79"/>
      <c r="Z63" s="80"/>
      <c r="AA63" s="81"/>
      <c r="AB63" s="82"/>
      <c r="AC63" s="83"/>
      <c r="AD63" s="129"/>
    </row>
    <row r="64" spans="1:30" ht="27" customHeight="1" x14ac:dyDescent="0.25">
      <c r="A64" s="84">
        <v>28</v>
      </c>
      <c r="B64" s="53" t="s">
        <v>66</v>
      </c>
      <c r="C64" s="85">
        <v>0.22800000000000001</v>
      </c>
      <c r="D64" s="86">
        <v>0.22</v>
      </c>
      <c r="E64" s="87">
        <v>0.27500000000000002</v>
      </c>
      <c r="F64" s="88">
        <v>-100</v>
      </c>
      <c r="G64" s="88">
        <v>1800</v>
      </c>
      <c r="H64" s="89">
        <f t="shared" ref="H64" si="2">SUM(F64:G64)</f>
        <v>1700</v>
      </c>
      <c r="I64" s="90"/>
      <c r="J64" s="91" t="s">
        <v>67</v>
      </c>
      <c r="K64" s="88">
        <v>6700</v>
      </c>
      <c r="L64" s="95">
        <f>SUM(K62:K64)</f>
        <v>5400</v>
      </c>
      <c r="M64" s="93"/>
      <c r="N64" s="91"/>
      <c r="O64" s="88"/>
      <c r="P64" s="91" t="s">
        <v>67</v>
      </c>
      <c r="Q64" s="88">
        <v>-6600</v>
      </c>
      <c r="R64" s="95">
        <f>SUM(O62:O64)+SUM(Q62:Q64)</f>
        <v>-6600</v>
      </c>
      <c r="S64" s="88">
        <v>500</v>
      </c>
      <c r="T64" s="97">
        <v>5488000</v>
      </c>
      <c r="U64" s="98">
        <v>4922300</v>
      </c>
      <c r="V64" s="132">
        <v>4921400</v>
      </c>
      <c r="W64" s="100">
        <v>0.23599999999999999</v>
      </c>
      <c r="X64" s="100">
        <v>0.02</v>
      </c>
      <c r="Y64" s="101">
        <v>0.25600000000000001</v>
      </c>
      <c r="Z64" s="102">
        <v>0.34300000000000003</v>
      </c>
      <c r="AA64" s="103">
        <v>0.34250000000000114</v>
      </c>
      <c r="AB64" s="104">
        <v>0.96699999999999997</v>
      </c>
      <c r="AC64" s="105">
        <v>153.88</v>
      </c>
      <c r="AD64" s="129"/>
    </row>
    <row r="65" spans="1:30" ht="27" customHeight="1" x14ac:dyDescent="0.25">
      <c r="A65" s="63"/>
      <c r="B65" s="40"/>
      <c r="C65" s="64"/>
      <c r="D65" s="65"/>
      <c r="E65" s="66"/>
      <c r="F65" s="67"/>
      <c r="G65" s="67"/>
      <c r="H65" s="68"/>
      <c r="I65" s="69"/>
      <c r="J65" s="70"/>
      <c r="K65" s="71"/>
      <c r="L65" s="72"/>
      <c r="M65" s="73"/>
      <c r="N65" s="70"/>
      <c r="O65" s="71"/>
      <c r="P65" s="70"/>
      <c r="Q65" s="71"/>
      <c r="R65" s="72"/>
      <c r="S65" s="67"/>
      <c r="T65" s="75"/>
      <c r="U65" s="108"/>
      <c r="V65" s="130"/>
      <c r="W65" s="78"/>
      <c r="X65" s="78"/>
      <c r="Y65" s="79"/>
      <c r="Z65" s="80"/>
      <c r="AA65" s="81"/>
      <c r="AB65" s="82"/>
      <c r="AC65" s="83">
        <v>152.77000000000001</v>
      </c>
      <c r="AD65" s="129"/>
    </row>
    <row r="66" spans="1:30" ht="27" customHeight="1" x14ac:dyDescent="0.25">
      <c r="A66" s="63"/>
      <c r="B66" s="40"/>
      <c r="C66" s="64"/>
      <c r="D66" s="65"/>
      <c r="E66" s="66"/>
      <c r="F66" s="67"/>
      <c r="G66" s="67"/>
      <c r="H66" s="68"/>
      <c r="I66" s="69"/>
      <c r="J66" s="70" t="s">
        <v>70</v>
      </c>
      <c r="K66" s="71">
        <v>-200</v>
      </c>
      <c r="L66" s="72"/>
      <c r="M66" s="73"/>
      <c r="N66" s="70"/>
      <c r="O66" s="71"/>
      <c r="P66" s="70" t="s">
        <v>68</v>
      </c>
      <c r="Q66" s="71">
        <v>8900</v>
      </c>
      <c r="R66" s="72"/>
      <c r="S66" s="67"/>
      <c r="T66" s="75"/>
      <c r="U66" s="108"/>
      <c r="V66" s="130"/>
      <c r="W66" s="78"/>
      <c r="X66" s="78"/>
      <c r="Y66" s="79"/>
      <c r="Z66" s="80"/>
      <c r="AA66" s="81"/>
      <c r="AB66" s="82"/>
      <c r="AC66" s="83"/>
      <c r="AD66" s="129"/>
    </row>
    <row r="67" spans="1:30" ht="27" customHeight="1" x14ac:dyDescent="0.25">
      <c r="A67" s="84">
        <v>29</v>
      </c>
      <c r="B67" s="53" t="s">
        <v>64</v>
      </c>
      <c r="C67" s="85">
        <v>0.22800000000000001</v>
      </c>
      <c r="D67" s="86">
        <v>0.22</v>
      </c>
      <c r="E67" s="87">
        <v>0.27500000000000002</v>
      </c>
      <c r="F67" s="88">
        <v>-100</v>
      </c>
      <c r="G67" s="88">
        <v>-6900</v>
      </c>
      <c r="H67" s="89">
        <f t="shared" ref="H67" si="3">SUM(F67:G67)</f>
        <v>-7000</v>
      </c>
      <c r="I67" s="90"/>
      <c r="J67" s="91" t="s">
        <v>67</v>
      </c>
      <c r="K67" s="88">
        <v>6600</v>
      </c>
      <c r="L67" s="95">
        <f>SUM(K65:K67)</f>
        <v>6400</v>
      </c>
      <c r="M67" s="93"/>
      <c r="N67" s="91"/>
      <c r="O67" s="88"/>
      <c r="P67" s="91" t="s">
        <v>67</v>
      </c>
      <c r="Q67" s="88">
        <v>-8800</v>
      </c>
      <c r="R67" s="95">
        <f>SUM(O65:O67)+SUM(Q65:Q67)</f>
        <v>100</v>
      </c>
      <c r="S67" s="88">
        <v>-500</v>
      </c>
      <c r="T67" s="97">
        <v>5487500</v>
      </c>
      <c r="U67" s="98">
        <v>4908800</v>
      </c>
      <c r="V67" s="132">
        <v>4908300</v>
      </c>
      <c r="W67" s="100">
        <v>0.183</v>
      </c>
      <c r="X67" s="100">
        <v>2.3E-2</v>
      </c>
      <c r="Y67" s="101">
        <v>0.25600000000000001</v>
      </c>
      <c r="Z67" s="102">
        <v>0.34399999999999997</v>
      </c>
      <c r="AA67" s="103">
        <v>0.34499999999999886</v>
      </c>
      <c r="AB67" s="104">
        <v>0.96699999999999997</v>
      </c>
      <c r="AC67" s="105">
        <v>153.34</v>
      </c>
      <c r="AD67" s="129"/>
    </row>
    <row r="68" spans="1:30" ht="27" customHeight="1" x14ac:dyDescent="0.25">
      <c r="A68" s="63"/>
      <c r="B68" s="40"/>
      <c r="C68" s="64"/>
      <c r="D68" s="65"/>
      <c r="E68" s="66"/>
      <c r="F68" s="67"/>
      <c r="G68" s="67"/>
      <c r="H68" s="68"/>
      <c r="I68" s="69"/>
      <c r="J68" s="70"/>
      <c r="K68" s="71"/>
      <c r="L68" s="72"/>
      <c r="M68" s="73"/>
      <c r="N68" s="70"/>
      <c r="O68" s="71"/>
      <c r="P68" s="70"/>
      <c r="Q68" s="71"/>
      <c r="R68" s="72"/>
      <c r="S68" s="67"/>
      <c r="T68" s="75"/>
      <c r="U68" s="108"/>
      <c r="V68" s="130"/>
      <c r="W68" s="78"/>
      <c r="X68" s="78"/>
      <c r="Y68" s="79"/>
      <c r="Z68" s="80"/>
      <c r="AA68" s="81"/>
      <c r="AB68" s="82"/>
      <c r="AC68" s="83">
        <v>153.08000000000001</v>
      </c>
      <c r="AD68" s="129"/>
    </row>
    <row r="69" spans="1:30" ht="27" customHeight="1" x14ac:dyDescent="0.25">
      <c r="A69" s="63"/>
      <c r="B69" s="40"/>
      <c r="C69" s="64"/>
      <c r="D69" s="65"/>
      <c r="E69" s="66"/>
      <c r="F69" s="67"/>
      <c r="G69" s="67"/>
      <c r="H69" s="68"/>
      <c r="I69" s="69"/>
      <c r="J69" s="70" t="s">
        <v>69</v>
      </c>
      <c r="K69" s="71">
        <v>-8000</v>
      </c>
      <c r="L69" s="72"/>
      <c r="M69" s="73"/>
      <c r="N69" s="70"/>
      <c r="O69" s="71"/>
      <c r="P69" s="70"/>
      <c r="Q69" s="71"/>
      <c r="R69" s="72"/>
      <c r="S69" s="67"/>
      <c r="T69" s="75"/>
      <c r="U69" s="108"/>
      <c r="V69" s="130"/>
      <c r="W69" s="78"/>
      <c r="X69" s="78"/>
      <c r="Y69" s="79"/>
      <c r="Z69" s="80"/>
      <c r="AA69" s="81"/>
      <c r="AB69" s="82"/>
      <c r="AC69" s="83"/>
      <c r="AD69" s="129"/>
    </row>
    <row r="70" spans="1:30" ht="27" customHeight="1" x14ac:dyDescent="0.25">
      <c r="A70" s="84">
        <v>30</v>
      </c>
      <c r="B70" s="53" t="s">
        <v>61</v>
      </c>
      <c r="C70" s="85">
        <v>0.22700000000000001</v>
      </c>
      <c r="D70" s="86">
        <v>0.22</v>
      </c>
      <c r="E70" s="87">
        <v>0.22800000000000001</v>
      </c>
      <c r="F70" s="88">
        <v>-300</v>
      </c>
      <c r="G70" s="88">
        <v>-2500</v>
      </c>
      <c r="H70" s="89">
        <f t="shared" ref="H70" si="4">SUM(F70:G70)</f>
        <v>-2800</v>
      </c>
      <c r="I70" s="90"/>
      <c r="J70" s="91" t="s">
        <v>67</v>
      </c>
      <c r="K70" s="88">
        <v>8800</v>
      </c>
      <c r="L70" s="95">
        <f>SUM(K68:K70)</f>
        <v>800</v>
      </c>
      <c r="M70" s="93"/>
      <c r="N70" s="91" t="s">
        <v>69</v>
      </c>
      <c r="O70" s="88">
        <v>8000</v>
      </c>
      <c r="P70" s="91" t="s">
        <v>67</v>
      </c>
      <c r="Q70" s="88">
        <v>-9300</v>
      </c>
      <c r="R70" s="95">
        <f>SUM(O68:O70)+SUM(Q68:Q70)</f>
        <v>-1300</v>
      </c>
      <c r="S70" s="88">
        <v>-3300</v>
      </c>
      <c r="T70" s="97">
        <v>5484200</v>
      </c>
      <c r="U70" s="98">
        <v>4906100</v>
      </c>
      <c r="V70" s="132">
        <v>4905600</v>
      </c>
      <c r="W70" s="100">
        <v>0.14299999999999999</v>
      </c>
      <c r="X70" s="100">
        <v>0.02</v>
      </c>
      <c r="Y70" s="101">
        <v>0.25600000000000001</v>
      </c>
      <c r="Z70" s="102">
        <v>0.34599999999999997</v>
      </c>
      <c r="AA70" s="103">
        <v>0.34499999999999886</v>
      </c>
      <c r="AB70" s="104">
        <v>0.94799999999999995</v>
      </c>
      <c r="AC70" s="105">
        <v>153.44999999999999</v>
      </c>
      <c r="AD70" s="129"/>
    </row>
    <row r="71" spans="1:30" ht="27" customHeight="1" x14ac:dyDescent="0.25">
      <c r="A71" s="121"/>
      <c r="B71" s="40"/>
      <c r="C71" s="64"/>
      <c r="D71" s="65"/>
      <c r="E71" s="66"/>
      <c r="F71" s="67"/>
      <c r="G71" s="67"/>
      <c r="H71" s="68"/>
      <c r="I71" s="69"/>
      <c r="J71" s="70"/>
      <c r="K71" s="71"/>
      <c r="L71" s="72"/>
      <c r="M71" s="73"/>
      <c r="N71" s="70"/>
      <c r="O71" s="71"/>
      <c r="P71" s="70"/>
      <c r="Q71" s="71"/>
      <c r="R71" s="72"/>
      <c r="S71" s="67"/>
      <c r="T71" s="75"/>
      <c r="U71" s="108"/>
      <c r="V71" s="130"/>
      <c r="W71" s="78"/>
      <c r="X71" s="78"/>
      <c r="Y71" s="79"/>
      <c r="Z71" s="80"/>
      <c r="AA71" s="81"/>
      <c r="AB71" s="82"/>
      <c r="AC71" s="83">
        <v>152.06</v>
      </c>
      <c r="AD71" s="129"/>
    </row>
    <row r="72" spans="1:30" ht="27" customHeight="1" x14ac:dyDescent="0.25">
      <c r="A72" s="63"/>
      <c r="B72" s="40"/>
      <c r="C72" s="64"/>
      <c r="D72" s="65"/>
      <c r="E72" s="66"/>
      <c r="F72" s="67"/>
      <c r="G72" s="67"/>
      <c r="H72" s="68"/>
      <c r="I72" s="69"/>
      <c r="J72" s="70" t="s">
        <v>70</v>
      </c>
      <c r="K72" s="71">
        <v>-700</v>
      </c>
      <c r="L72" s="72"/>
      <c r="M72" s="73"/>
      <c r="N72" s="70"/>
      <c r="O72" s="71"/>
      <c r="P72" s="70" t="s">
        <v>70</v>
      </c>
      <c r="Q72" s="71">
        <v>4000</v>
      </c>
      <c r="R72" s="72"/>
      <c r="S72" s="67"/>
      <c r="T72" s="75"/>
      <c r="U72" s="108"/>
      <c r="V72" s="130"/>
      <c r="W72" s="78"/>
      <c r="X72" s="78"/>
      <c r="Y72" s="79"/>
      <c r="Z72" s="80"/>
      <c r="AA72" s="81"/>
      <c r="AB72" s="82"/>
      <c r="AC72" s="83"/>
      <c r="AD72" s="129"/>
    </row>
    <row r="73" spans="1:30" ht="27" customHeight="1" thickBot="1" x14ac:dyDescent="0.3">
      <c r="A73" s="84">
        <v>31</v>
      </c>
      <c r="B73" s="53" t="s">
        <v>62</v>
      </c>
      <c r="C73" s="85">
        <v>0.22700000000000001</v>
      </c>
      <c r="D73" s="86">
        <v>0.22</v>
      </c>
      <c r="E73" s="87">
        <v>0.29499999999999998</v>
      </c>
      <c r="F73" s="88">
        <v>-200</v>
      </c>
      <c r="G73" s="88">
        <v>-5100</v>
      </c>
      <c r="H73" s="89">
        <f t="shared" ref="H73" si="5">SUM(F73:G73)</f>
        <v>-5300</v>
      </c>
      <c r="I73" s="90"/>
      <c r="J73" s="91" t="s">
        <v>67</v>
      </c>
      <c r="K73" s="88">
        <v>9300</v>
      </c>
      <c r="L73" s="95">
        <f t="shared" ref="L73" si="6">SUM(K71:K73)</f>
        <v>8600</v>
      </c>
      <c r="M73" s="93"/>
      <c r="N73" s="91"/>
      <c r="O73" s="88"/>
      <c r="P73" s="91" t="s">
        <v>67</v>
      </c>
      <c r="Q73" s="88">
        <v>-7900</v>
      </c>
      <c r="R73" s="95">
        <f t="shared" ref="R73" si="7">SUM(O71:O73)+SUM(Q71:Q73)</f>
        <v>-3900</v>
      </c>
      <c r="S73" s="88">
        <v>-600</v>
      </c>
      <c r="T73" s="97">
        <v>5483600</v>
      </c>
      <c r="U73" s="98">
        <v>4912500</v>
      </c>
      <c r="V73" s="132">
        <v>4912100</v>
      </c>
      <c r="W73" s="100">
        <v>0.23400000000000001</v>
      </c>
      <c r="X73" s="100">
        <v>0.02</v>
      </c>
      <c r="Y73" s="101">
        <v>0.25600000000000001</v>
      </c>
      <c r="Z73" s="102">
        <v>0.34399999999999997</v>
      </c>
      <c r="AA73" s="103">
        <v>0.34499999999999886</v>
      </c>
      <c r="AB73" s="104">
        <v>0.93300000000000005</v>
      </c>
      <c r="AC73" s="105">
        <v>153.6</v>
      </c>
      <c r="AD73" s="129"/>
    </row>
    <row r="74" spans="1:30" ht="22.5" customHeight="1" x14ac:dyDescent="0.2">
      <c r="A74" s="133" t="s">
        <v>41</v>
      </c>
      <c r="B74" s="134"/>
      <c r="C74" s="135"/>
      <c r="D74" s="135"/>
      <c r="E74" s="136"/>
      <c r="F74" s="137"/>
      <c r="G74" s="138"/>
      <c r="H74" s="138"/>
      <c r="I74" s="139"/>
      <c r="J74" s="140" t="s">
        <v>11</v>
      </c>
      <c r="K74" s="141"/>
      <c r="L74" s="142"/>
      <c r="M74" s="143"/>
      <c r="N74" s="144" t="s">
        <v>14</v>
      </c>
      <c r="O74" s="145"/>
      <c r="P74" s="144" t="s">
        <v>14</v>
      </c>
      <c r="Q74" s="145"/>
      <c r="R74" s="146" t="s">
        <v>13</v>
      </c>
      <c r="S74" s="147"/>
      <c r="T74" s="148"/>
      <c r="U74" s="149"/>
      <c r="V74" s="142"/>
      <c r="W74" s="150"/>
      <c r="X74" s="151"/>
      <c r="Y74" s="152"/>
      <c r="Z74" s="153"/>
      <c r="AA74" s="154"/>
      <c r="AB74" s="151"/>
      <c r="AC74" s="155"/>
      <c r="AD74"/>
    </row>
    <row r="75" spans="1:30" ht="20.25" customHeight="1" thickBot="1" x14ac:dyDescent="0.25">
      <c r="A75" s="156" t="s">
        <v>42</v>
      </c>
      <c r="B75" s="157"/>
      <c r="C75" s="158">
        <f>AVERAGE(C8:C73)</f>
        <v>0.22709090909090907</v>
      </c>
      <c r="D75" s="159">
        <f>AVERAGE(D8:D73)</f>
        <v>0.2201818181818182</v>
      </c>
      <c r="E75" s="160">
        <f>AVERAGE(E8:E73)</f>
        <v>0.23754545454545453</v>
      </c>
      <c r="F75" s="161">
        <v>-3188</v>
      </c>
      <c r="G75" s="162">
        <v>-61734</v>
      </c>
      <c r="H75" s="162">
        <f>SUM(F75:G75)</f>
        <v>-64922</v>
      </c>
      <c r="I75" s="163"/>
      <c r="J75" s="539">
        <v>48782</v>
      </c>
      <c r="K75" s="540"/>
      <c r="L75" s="164"/>
      <c r="M75" s="165"/>
      <c r="N75" s="541">
        <v>1</v>
      </c>
      <c r="O75" s="542"/>
      <c r="P75" s="541">
        <v>5478</v>
      </c>
      <c r="Q75" s="542"/>
      <c r="R75" s="166">
        <f>SUM(N75:Q75)</f>
        <v>5479</v>
      </c>
      <c r="S75" s="167"/>
      <c r="T75" s="168"/>
      <c r="U75" s="169"/>
      <c r="V75" s="170"/>
      <c r="W75" s="171">
        <f t="shared" ref="W75:AB75" si="8">AVERAGE(W10:W73)</f>
        <v>0.22722727272727267</v>
      </c>
      <c r="X75" s="172">
        <f t="shared" si="8"/>
        <v>1.2272727272727275E-2</v>
      </c>
      <c r="Y75" s="173">
        <f t="shared" si="8"/>
        <v>0.25600000000000017</v>
      </c>
      <c r="Z75" s="174">
        <f t="shared" si="8"/>
        <v>0.3403181818181818</v>
      </c>
      <c r="AA75" s="175">
        <f t="shared" si="8"/>
        <v>0.33988636363636432</v>
      </c>
      <c r="AB75" s="172">
        <f t="shared" si="8"/>
        <v>0.93181818181818166</v>
      </c>
      <c r="AC75" s="176">
        <f>AVERAGE(AC8:AC73)</f>
        <v>149.56840909090914</v>
      </c>
      <c r="AD75"/>
    </row>
    <row r="76" spans="1:30" ht="21.75" customHeight="1" x14ac:dyDescent="0.2">
      <c r="A76" s="133" t="s">
        <v>41</v>
      </c>
      <c r="B76" s="134"/>
      <c r="C76" s="177"/>
      <c r="D76" s="178"/>
      <c r="E76" s="179"/>
      <c r="F76" s="33" t="s">
        <v>15</v>
      </c>
      <c r="G76" s="180"/>
      <c r="H76" s="181"/>
      <c r="I76" s="139"/>
      <c r="J76" s="182" t="s">
        <v>12</v>
      </c>
      <c r="K76" s="141"/>
      <c r="L76" s="142"/>
      <c r="M76" s="183"/>
      <c r="N76" s="144" t="s">
        <v>15</v>
      </c>
      <c r="O76" s="145"/>
      <c r="P76" s="144" t="s">
        <v>15</v>
      </c>
      <c r="Q76" s="145"/>
      <c r="R76" s="146" t="s">
        <v>16</v>
      </c>
      <c r="S76" s="184"/>
      <c r="T76" s="185"/>
      <c r="U76" s="149"/>
      <c r="V76" s="148"/>
      <c r="W76" s="186"/>
      <c r="X76" s="187"/>
      <c r="Y76" s="188"/>
      <c r="Z76" s="189"/>
      <c r="AA76" s="189"/>
      <c r="AB76" s="187"/>
      <c r="AC76" s="190"/>
      <c r="AD76"/>
    </row>
    <row r="77" spans="1:30" ht="21" customHeight="1" thickBot="1" x14ac:dyDescent="0.25">
      <c r="A77" s="156" t="s">
        <v>43</v>
      </c>
      <c r="B77" s="157"/>
      <c r="C77" s="191">
        <v>0.22706451612903233</v>
      </c>
      <c r="D77" s="192"/>
      <c r="E77" s="193"/>
      <c r="F77" s="517">
        <v>1196560</v>
      </c>
      <c r="G77" s="195"/>
      <c r="H77" s="196"/>
      <c r="I77" s="163"/>
      <c r="J77" s="539">
        <v>0</v>
      </c>
      <c r="K77" s="540"/>
      <c r="L77" s="164"/>
      <c r="M77" s="165"/>
      <c r="N77" s="543">
        <v>169263</v>
      </c>
      <c r="O77" s="544"/>
      <c r="P77" s="581">
        <v>1393437</v>
      </c>
      <c r="Q77" s="582"/>
      <c r="R77" s="197">
        <f>SUM(N77:Q77)</f>
        <v>1562700</v>
      </c>
      <c r="S77" s="198"/>
      <c r="T77" s="199"/>
      <c r="U77" s="169"/>
      <c r="V77" s="200"/>
      <c r="W77" s="169"/>
      <c r="X77" s="201"/>
      <c r="Y77" s="202"/>
      <c r="Z77" s="201"/>
      <c r="AA77" s="201"/>
      <c r="AB77" s="201"/>
      <c r="AC77" s="203"/>
      <c r="AD77"/>
    </row>
    <row r="78" spans="1:30" ht="15" customHeight="1" x14ac:dyDescent="0.15">
      <c r="A78" s="17"/>
      <c r="B78" s="17"/>
      <c r="C78" s="17"/>
      <c r="D78" s="17"/>
      <c r="E78" s="17"/>
      <c r="F78" s="518" t="s">
        <v>8</v>
      </c>
      <c r="G78" s="519">
        <v>0.5</v>
      </c>
      <c r="H78" s="520" t="s">
        <v>35</v>
      </c>
      <c r="I78" s="210"/>
      <c r="J78" s="521"/>
      <c r="K78" s="522" t="s">
        <v>37</v>
      </c>
      <c r="L78" s="523">
        <v>1.625</v>
      </c>
      <c r="M78" s="520" t="s">
        <v>114</v>
      </c>
      <c r="N78" s="212"/>
      <c r="O78" s="210"/>
      <c r="P78" s="524" t="s">
        <v>51</v>
      </c>
      <c r="Q78" s="521"/>
      <c r="R78" s="212"/>
      <c r="S78" s="212"/>
      <c r="T78" s="213"/>
      <c r="U78" s="213"/>
      <c r="V78" s="17" t="s">
        <v>77</v>
      </c>
      <c r="W78" s="17"/>
      <c r="X78" s="20"/>
      <c r="Y78" s="21"/>
      <c r="Z78" s="22" t="s">
        <v>78</v>
      </c>
      <c r="AA78" s="22"/>
      <c r="AB78" s="214"/>
      <c r="AC78" s="17"/>
      <c r="AD78"/>
    </row>
    <row r="79" spans="1:30" ht="15" customHeight="1" x14ac:dyDescent="0.15">
      <c r="A79" s="17"/>
      <c r="B79" s="17"/>
      <c r="C79" s="17"/>
      <c r="D79" s="17"/>
      <c r="E79" s="17"/>
      <c r="F79" s="213"/>
      <c r="G79" s="519">
        <v>0.3</v>
      </c>
      <c r="H79" s="520" t="s">
        <v>36</v>
      </c>
      <c r="I79" s="210"/>
      <c r="J79" s="521"/>
      <c r="K79" s="522" t="s">
        <v>38</v>
      </c>
      <c r="L79" s="525">
        <v>1.75</v>
      </c>
      <c r="M79" s="520" t="s">
        <v>118</v>
      </c>
      <c r="N79" s="213"/>
      <c r="O79" s="210"/>
      <c r="P79" s="526" t="s">
        <v>52</v>
      </c>
      <c r="Q79" s="521"/>
      <c r="R79" s="212"/>
      <c r="S79" s="212"/>
      <c r="T79" s="213"/>
      <c r="U79" s="213"/>
      <c r="V79" s="17" t="s">
        <v>58</v>
      </c>
      <c r="W79" s="206"/>
      <c r="X79" s="20"/>
      <c r="Y79" s="21"/>
      <c r="Z79" s="22"/>
      <c r="AA79" s="22"/>
      <c r="AB79" s="216"/>
      <c r="AC79" s="17"/>
      <c r="AD79"/>
    </row>
    <row r="80" spans="1:30" ht="15" customHeight="1" x14ac:dyDescent="0.15">
      <c r="A80" s="17"/>
      <c r="B80" s="17"/>
      <c r="C80" s="17"/>
      <c r="D80" s="17"/>
      <c r="E80" s="17"/>
      <c r="F80" s="213"/>
      <c r="G80" s="519">
        <v>0.5</v>
      </c>
      <c r="H80" s="520" t="s">
        <v>111</v>
      </c>
      <c r="I80" s="210"/>
      <c r="J80" s="521"/>
      <c r="K80" s="522"/>
      <c r="L80" s="525"/>
      <c r="M80" s="520"/>
      <c r="N80" s="213"/>
      <c r="O80" s="234"/>
      <c r="P80" s="521" t="s">
        <v>57</v>
      </c>
      <c r="Q80" s="521"/>
      <c r="R80" s="218"/>
      <c r="S80" s="219"/>
      <c r="T80" s="213"/>
      <c r="U80" s="213"/>
      <c r="V80" s="206" t="s">
        <v>80</v>
      </c>
      <c r="W80" s="206"/>
      <c r="X80" s="20"/>
      <c r="Y80" s="21"/>
      <c r="Z80" s="22"/>
      <c r="AA80" s="22"/>
      <c r="AB80" s="22"/>
      <c r="AC80" s="17"/>
      <c r="AD80"/>
    </row>
    <row r="81" spans="1:30" ht="15" customHeight="1" x14ac:dyDescent="0.15">
      <c r="A81" s="17"/>
      <c r="B81" s="17"/>
      <c r="C81" s="17"/>
      <c r="D81" s="17"/>
      <c r="E81" s="17"/>
      <c r="F81" s="527"/>
      <c r="G81" s="527"/>
      <c r="H81" s="527"/>
      <c r="I81" s="528"/>
      <c r="J81" s="528"/>
      <c r="K81" s="583"/>
      <c r="L81" s="583"/>
      <c r="M81" s="529"/>
      <c r="N81" s="530"/>
      <c r="O81" s="234"/>
      <c r="P81" s="17" t="s">
        <v>119</v>
      </c>
      <c r="Q81" s="531"/>
      <c r="R81" s="209"/>
      <c r="S81" s="209"/>
      <c r="T81" s="217"/>
      <c r="U81" s="17"/>
      <c r="V81" s="206" t="s">
        <v>79</v>
      </c>
      <c r="X81" s="20"/>
      <c r="Y81" s="21"/>
      <c r="Z81" s="22"/>
      <c r="AA81" s="22"/>
      <c r="AB81" s="22"/>
      <c r="AC81"/>
      <c r="AD81"/>
    </row>
    <row r="82" spans="1:30" x14ac:dyDescent="0.15">
      <c r="A82" s="206"/>
      <c r="B82" s="17"/>
      <c r="C82" s="17"/>
      <c r="D82" s="17"/>
      <c r="E82" s="17"/>
      <c r="L82" s="24"/>
      <c r="M82" s="223"/>
      <c r="N82" s="221"/>
      <c r="O82" s="217"/>
      <c r="P82" s="17"/>
      <c r="Q82" s="224"/>
      <c r="R82" s="220"/>
      <c r="S82" s="221"/>
      <c r="T82" s="217"/>
      <c r="U82" s="17"/>
      <c r="X82" s="20"/>
      <c r="Y82" s="21"/>
      <c r="Z82" s="22"/>
      <c r="AA82" s="22"/>
      <c r="AB82" s="22"/>
      <c r="AC82" s="22"/>
      <c r="AD82" s="225"/>
    </row>
    <row r="83" spans="1:30" x14ac:dyDescent="0.15">
      <c r="L83" s="24"/>
      <c r="O83" s="217"/>
      <c r="P83" s="217"/>
    </row>
    <row r="84" spans="1:30" ht="14.25" x14ac:dyDescent="0.15">
      <c r="C84" s="65"/>
      <c r="D84" s="65"/>
      <c r="E84" s="17"/>
      <c r="O84" s="217"/>
      <c r="Q84" s="226"/>
      <c r="R84" s="220"/>
      <c r="S84" s="227"/>
      <c r="T84" s="17"/>
    </row>
    <row r="85" spans="1:30" ht="14.25" x14ac:dyDescent="0.15">
      <c r="C85" s="65"/>
      <c r="D85" s="65"/>
      <c r="F85" s="17"/>
      <c r="J85" s="17"/>
      <c r="P85" s="24"/>
    </row>
    <row r="86" spans="1:30" ht="14.25" x14ac:dyDescent="0.15">
      <c r="C86" s="65"/>
      <c r="D86" s="65"/>
      <c r="F86" s="24"/>
      <c r="G86" s="224"/>
      <c r="H86" s="220"/>
      <c r="I86" s="221"/>
      <c r="J86" s="17"/>
    </row>
    <row r="87" spans="1:30" ht="14.25" x14ac:dyDescent="0.15">
      <c r="C87" s="65"/>
      <c r="D87" s="65"/>
      <c r="F87" s="17"/>
      <c r="G87" s="224"/>
      <c r="H87" s="220"/>
      <c r="I87" s="221"/>
      <c r="J87" s="217"/>
    </row>
    <row r="88" spans="1:30" ht="14.25" x14ac:dyDescent="0.15">
      <c r="C88" s="228"/>
      <c r="D88" s="228"/>
      <c r="F88" s="217"/>
      <c r="G88" s="224"/>
      <c r="H88" s="220"/>
      <c r="I88" s="221"/>
      <c r="J88" s="217"/>
    </row>
    <row r="89" spans="1:30" ht="14.25" x14ac:dyDescent="0.15">
      <c r="C89" s="65"/>
      <c r="D89" s="65"/>
      <c r="F89" s="229"/>
      <c r="G89" s="224"/>
      <c r="H89" s="220"/>
      <c r="I89" s="221"/>
      <c r="J89" s="17"/>
    </row>
    <row r="90" spans="1:30" ht="14.25" x14ac:dyDescent="0.15">
      <c r="C90" s="65"/>
      <c r="D90" s="65"/>
    </row>
    <row r="91" spans="1:30" ht="14.25" x14ac:dyDescent="0.15">
      <c r="C91" s="65"/>
      <c r="D91" s="65"/>
    </row>
    <row r="92" spans="1:30" ht="14.25" x14ac:dyDescent="0.15">
      <c r="C92" s="65"/>
      <c r="D92" s="65"/>
    </row>
    <row r="93" spans="1:30" ht="14.25" x14ac:dyDescent="0.15">
      <c r="C93" s="65"/>
      <c r="D93" s="65"/>
    </row>
    <row r="94" spans="1:30" ht="14.25" x14ac:dyDescent="0.15">
      <c r="C94" s="65"/>
      <c r="D94" s="65"/>
    </row>
    <row r="95" spans="1:30" ht="14.25" x14ac:dyDescent="0.15">
      <c r="C95" s="65"/>
      <c r="D95" s="65"/>
    </row>
    <row r="96" spans="1:30" ht="14.25" x14ac:dyDescent="0.15">
      <c r="C96" s="65"/>
      <c r="D96" s="65"/>
    </row>
    <row r="97" spans="3:4" ht="14.25" x14ac:dyDescent="0.15">
      <c r="C97" s="65"/>
      <c r="D97" s="65"/>
    </row>
    <row r="98" spans="3:4" ht="14.25" x14ac:dyDescent="0.15">
      <c r="C98" s="65"/>
      <c r="D98" s="65"/>
    </row>
    <row r="99" spans="3:4" ht="14.25" x14ac:dyDescent="0.15">
      <c r="C99" s="65"/>
      <c r="D99" s="65"/>
    </row>
    <row r="100" spans="3:4" ht="14.25" x14ac:dyDescent="0.15">
      <c r="C100" s="65"/>
      <c r="D100" s="65"/>
    </row>
    <row r="101" spans="3:4" ht="14.25" x14ac:dyDescent="0.15">
      <c r="C101" s="65"/>
      <c r="D101" s="65"/>
    </row>
    <row r="102" spans="3:4" ht="14.25" x14ac:dyDescent="0.15">
      <c r="C102" s="65"/>
      <c r="D102" s="65"/>
    </row>
    <row r="103" spans="3:4" ht="14.25" x14ac:dyDescent="0.15">
      <c r="C103" s="65"/>
      <c r="D103" s="65"/>
    </row>
    <row r="104" spans="3:4" ht="14.25" x14ac:dyDescent="0.15">
      <c r="C104" s="65"/>
      <c r="D104" s="65"/>
    </row>
    <row r="105" spans="3:4" ht="14.25" x14ac:dyDescent="0.15">
      <c r="C105" s="65"/>
      <c r="D105" s="65"/>
    </row>
    <row r="106" spans="3:4" ht="14.25" x14ac:dyDescent="0.15">
      <c r="C106" s="65"/>
      <c r="D106" s="65"/>
    </row>
    <row r="107" spans="3:4" ht="14.25" x14ac:dyDescent="0.15">
      <c r="C107" s="65"/>
      <c r="D107" s="65"/>
    </row>
    <row r="108" spans="3:4" ht="14.25" x14ac:dyDescent="0.15">
      <c r="C108" s="65"/>
      <c r="D108" s="65"/>
    </row>
    <row r="109" spans="3:4" ht="14.25" x14ac:dyDescent="0.15">
      <c r="C109" s="65"/>
      <c r="D109" s="65"/>
    </row>
    <row r="110" spans="3:4" ht="14.25" x14ac:dyDescent="0.15">
      <c r="C110" s="65"/>
      <c r="D110" s="65"/>
    </row>
    <row r="111" spans="3:4" ht="14.25" x14ac:dyDescent="0.15">
      <c r="C111" s="65"/>
      <c r="D111" s="65"/>
    </row>
    <row r="112" spans="3:4" ht="14.25" x14ac:dyDescent="0.15">
      <c r="C112" s="65"/>
      <c r="D112" s="65"/>
    </row>
    <row r="113" spans="3:4" ht="14.25" x14ac:dyDescent="0.15">
      <c r="C113" s="65"/>
      <c r="D113" s="65"/>
    </row>
    <row r="114" spans="3:4" ht="14.25" x14ac:dyDescent="0.15">
      <c r="C114" s="65"/>
      <c r="D114" s="65"/>
    </row>
    <row r="115" spans="3:4" ht="14.25" x14ac:dyDescent="0.15">
      <c r="C115" s="65"/>
      <c r="D115" s="65"/>
    </row>
    <row r="116" spans="3:4" ht="14.25" x14ac:dyDescent="0.15">
      <c r="C116" s="65"/>
      <c r="D116" s="65"/>
    </row>
    <row r="117" spans="3:4" ht="14.25" x14ac:dyDescent="0.15">
      <c r="C117" s="65"/>
      <c r="D117" s="65"/>
    </row>
    <row r="118" spans="3:4" ht="14.25" x14ac:dyDescent="0.15">
      <c r="C118" s="65"/>
      <c r="D118" s="65"/>
    </row>
    <row r="119" spans="3:4" ht="14.25" x14ac:dyDescent="0.15">
      <c r="C119" s="65"/>
      <c r="D119" s="65"/>
    </row>
    <row r="120" spans="3:4" ht="14.25" x14ac:dyDescent="0.15">
      <c r="C120" s="65"/>
      <c r="D120" s="65"/>
    </row>
    <row r="121" spans="3:4" ht="14.25" x14ac:dyDescent="0.15">
      <c r="C121" s="65"/>
      <c r="D121" s="65"/>
    </row>
    <row r="122" spans="3:4" ht="14.25" x14ac:dyDescent="0.15">
      <c r="C122" s="65"/>
      <c r="D122" s="65"/>
    </row>
    <row r="123" spans="3:4" ht="14.25" x14ac:dyDescent="0.15">
      <c r="C123" s="65"/>
      <c r="D123" s="65"/>
    </row>
    <row r="124" spans="3:4" ht="14.25" x14ac:dyDescent="0.15">
      <c r="C124" s="65"/>
      <c r="D124" s="65"/>
    </row>
    <row r="125" spans="3:4" ht="14.25" x14ac:dyDescent="0.15">
      <c r="C125" s="65"/>
      <c r="D125" s="65"/>
    </row>
    <row r="126" spans="3:4" ht="14.25" x14ac:dyDescent="0.15">
      <c r="C126" s="65"/>
      <c r="D126" s="65"/>
    </row>
    <row r="127" spans="3:4" ht="14.25" x14ac:dyDescent="0.15">
      <c r="C127" s="65"/>
      <c r="D127" s="65"/>
    </row>
    <row r="128" spans="3:4" ht="14.25" x14ac:dyDescent="0.15">
      <c r="C128" s="65"/>
      <c r="D128" s="65"/>
    </row>
    <row r="129" spans="3:4" ht="14.25" x14ac:dyDescent="0.15">
      <c r="C129" s="65"/>
      <c r="D129" s="65"/>
    </row>
    <row r="130" spans="3:4" ht="14.25" x14ac:dyDescent="0.15">
      <c r="C130" s="65"/>
      <c r="D130" s="65"/>
    </row>
    <row r="131" spans="3:4" ht="14.25" x14ac:dyDescent="0.15">
      <c r="C131" s="65"/>
      <c r="D131" s="65"/>
    </row>
    <row r="132" spans="3:4" ht="14.25" x14ac:dyDescent="0.15">
      <c r="C132" s="65"/>
      <c r="D132" s="65"/>
    </row>
    <row r="133" spans="3:4" ht="14.25" x14ac:dyDescent="0.15">
      <c r="C133" s="65"/>
      <c r="D133" s="65"/>
    </row>
    <row r="134" spans="3:4" ht="14.25" x14ac:dyDescent="0.15">
      <c r="C134" s="65"/>
      <c r="D134" s="65"/>
    </row>
    <row r="135" spans="3:4" ht="14.25" x14ac:dyDescent="0.15">
      <c r="C135" s="65"/>
      <c r="D135" s="65"/>
    </row>
    <row r="136" spans="3:4" ht="14.25" x14ac:dyDescent="0.15">
      <c r="C136" s="65"/>
      <c r="D136" s="65"/>
    </row>
    <row r="137" spans="3:4" ht="14.25" x14ac:dyDescent="0.15">
      <c r="C137" s="65"/>
      <c r="D137" s="65"/>
    </row>
    <row r="138" spans="3:4" ht="14.25" x14ac:dyDescent="0.15">
      <c r="C138" s="65"/>
      <c r="D138" s="65"/>
    </row>
    <row r="139" spans="3:4" ht="14.25" x14ac:dyDescent="0.15">
      <c r="C139" s="65"/>
      <c r="D139" s="65"/>
    </row>
    <row r="140" spans="3:4" x14ac:dyDescent="0.15">
      <c r="C140" s="230"/>
      <c r="D140" s="230"/>
    </row>
  </sheetData>
  <mergeCells count="12">
    <mergeCell ref="J77:K77"/>
    <mergeCell ref="N77:O77"/>
    <mergeCell ref="P77:Q77"/>
    <mergeCell ref="K81:L81"/>
    <mergeCell ref="A5:B7"/>
    <mergeCell ref="M5:R5"/>
    <mergeCell ref="S5:V5"/>
    <mergeCell ref="Z5:AA5"/>
    <mergeCell ref="Z6:AA6"/>
    <mergeCell ref="J75:K75"/>
    <mergeCell ref="N75:O75"/>
    <mergeCell ref="P75:Q7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561C7-0CBE-4261-A2A3-9FCE9352DB20}">
  <sheetPr>
    <pageSetUpPr fitToPage="1"/>
  </sheetPr>
  <dimension ref="A1:AD134"/>
  <sheetViews>
    <sheetView view="pageBreakPreview" zoomScale="50" zoomScaleNormal="50" zoomScaleSheetLayoutView="5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style="248" customWidth="1"/>
    <col min="3" max="3" width="14.5" style="248" customWidth="1"/>
    <col min="4" max="4" width="11.5" style="248" customWidth="1"/>
    <col min="5" max="5" width="10.5" style="248" customWidth="1"/>
    <col min="6" max="6" width="17.5" style="248" customWidth="1"/>
    <col min="7" max="7" width="18.5" style="248" customWidth="1"/>
    <col min="8" max="8" width="18.75" style="248" customWidth="1"/>
    <col min="9" max="9" width="9.125" style="248" customWidth="1"/>
    <col min="10" max="10" width="40.625" style="248" customWidth="1"/>
    <col min="11" max="12" width="20" style="248" customWidth="1"/>
    <col min="13" max="13" width="10" style="259" customWidth="1"/>
    <col min="14" max="14" width="30.375" style="248" customWidth="1"/>
    <col min="15" max="15" width="17.125" style="248" customWidth="1"/>
    <col min="16" max="16" width="40.625" style="248" customWidth="1"/>
    <col min="17" max="18" width="20" style="248" customWidth="1"/>
    <col min="19" max="19" width="18.625" style="248" customWidth="1"/>
    <col min="20" max="21" width="18.5" style="248" customWidth="1"/>
    <col min="22" max="22" width="17.375" style="248" customWidth="1"/>
    <col min="23" max="23" width="14.75" style="248" customWidth="1"/>
    <col min="24" max="24" width="14.625" style="254" customWidth="1"/>
    <col min="25" max="25" width="18.25" style="255" bestFit="1" customWidth="1"/>
    <col min="26" max="26" width="13.625" style="256" customWidth="1"/>
    <col min="27" max="27" width="16.5" style="256" bestFit="1" customWidth="1"/>
    <col min="28" max="28" width="13.375" style="256" customWidth="1"/>
    <col min="29" max="29" width="18.25" style="256" customWidth="1"/>
    <col min="30" max="30" width="13.75" style="256" customWidth="1"/>
    <col min="31" max="31" width="11.625" style="248" customWidth="1"/>
    <col min="32" max="16384" width="9" style="248"/>
  </cols>
  <sheetData>
    <row r="1" spans="1:30" ht="28.5" x14ac:dyDescent="0.3">
      <c r="G1" s="249"/>
      <c r="I1" s="249"/>
      <c r="K1" s="250" t="s">
        <v>39</v>
      </c>
      <c r="L1" s="251"/>
      <c r="M1" s="252"/>
      <c r="P1" s="250"/>
      <c r="R1" s="253" t="s">
        <v>120</v>
      </c>
      <c r="AB1" s="257"/>
      <c r="AC1" s="258">
        <v>45628</v>
      </c>
      <c r="AD1" s="248"/>
    </row>
    <row r="2" spans="1:30" ht="14.25" x14ac:dyDescent="0.15">
      <c r="N2" s="260" t="s">
        <v>17</v>
      </c>
      <c r="O2" s="260"/>
      <c r="P2" s="260"/>
      <c r="Q2" s="260"/>
      <c r="R2" s="260"/>
      <c r="S2" s="260"/>
      <c r="V2" s="261"/>
      <c r="W2" s="261"/>
      <c r="X2" s="262"/>
      <c r="Y2" s="263"/>
      <c r="AB2" s="257"/>
      <c r="AC2" s="264"/>
      <c r="AD2" s="261"/>
    </row>
    <row r="3" spans="1:30" ht="3.75" customHeight="1" x14ac:dyDescent="0.1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6"/>
      <c r="N3" s="267"/>
      <c r="O3" s="267"/>
      <c r="P3" s="267"/>
      <c r="Q3" s="267"/>
      <c r="R3" s="267"/>
      <c r="S3" s="267"/>
      <c r="T3" s="265"/>
      <c r="U3" s="265"/>
      <c r="V3" s="265"/>
      <c r="W3" s="265"/>
      <c r="X3" s="268"/>
      <c r="Y3" s="269"/>
      <c r="Z3" s="270"/>
      <c r="AA3" s="270"/>
      <c r="AB3" s="270"/>
      <c r="AC3" s="271"/>
      <c r="AD3" s="265"/>
    </row>
    <row r="4" spans="1:30" x14ac:dyDescent="0.1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6"/>
      <c r="N4" s="265"/>
      <c r="O4" s="265"/>
      <c r="P4" s="265"/>
      <c r="Q4" s="265"/>
      <c r="R4" s="265"/>
      <c r="S4" s="265"/>
      <c r="T4" s="265"/>
      <c r="U4" s="265"/>
      <c r="V4" s="272"/>
      <c r="W4" s="272"/>
      <c r="X4" s="268"/>
      <c r="Y4" s="273"/>
      <c r="Z4" s="271"/>
      <c r="AA4" s="271"/>
      <c r="AB4" s="271"/>
      <c r="AC4" s="264"/>
      <c r="AD4" s="265"/>
    </row>
    <row r="5" spans="1:30" ht="14.25" customHeight="1" thickBot="1" x14ac:dyDescent="0.2">
      <c r="A5" s="562"/>
      <c r="B5" s="563"/>
      <c r="C5" s="274" t="s">
        <v>44</v>
      </c>
      <c r="D5" s="274"/>
      <c r="E5" s="275"/>
      <c r="F5" s="274" t="s">
        <v>45</v>
      </c>
      <c r="G5" s="274"/>
      <c r="H5" s="275"/>
      <c r="I5" s="274" t="s">
        <v>46</v>
      </c>
      <c r="J5" s="274"/>
      <c r="K5" s="274"/>
      <c r="L5" s="275"/>
      <c r="M5" s="568" t="s">
        <v>47</v>
      </c>
      <c r="N5" s="569"/>
      <c r="O5" s="569"/>
      <c r="P5" s="569"/>
      <c r="Q5" s="569"/>
      <c r="R5" s="570"/>
      <c r="S5" s="568" t="s">
        <v>48</v>
      </c>
      <c r="T5" s="569"/>
      <c r="U5" s="569"/>
      <c r="V5" s="570"/>
      <c r="W5" s="276" t="s">
        <v>53</v>
      </c>
      <c r="X5" s="277" t="s">
        <v>50</v>
      </c>
      <c r="Y5" s="278" t="s">
        <v>30</v>
      </c>
      <c r="Z5" s="571" t="s">
        <v>73</v>
      </c>
      <c r="AA5" s="572"/>
      <c r="AB5" s="279" t="s">
        <v>1</v>
      </c>
      <c r="AC5" s="280" t="s">
        <v>3</v>
      </c>
      <c r="AD5" s="248"/>
    </row>
    <row r="6" spans="1:30" ht="14.25" customHeight="1" x14ac:dyDescent="0.15">
      <c r="A6" s="564"/>
      <c r="B6" s="565"/>
      <c r="C6" s="281" t="s">
        <v>10</v>
      </c>
      <c r="D6" s="282"/>
      <c r="E6" s="283"/>
      <c r="F6" s="284"/>
      <c r="G6" s="284"/>
      <c r="H6" s="285"/>
      <c r="I6" s="282" t="s">
        <v>26</v>
      </c>
      <c r="J6" s="286"/>
      <c r="K6" s="287"/>
      <c r="L6" s="285"/>
      <c r="M6" s="288" t="s">
        <v>26</v>
      </c>
      <c r="N6" s="289"/>
      <c r="O6" s="284"/>
      <c r="P6" s="290" t="s">
        <v>27</v>
      </c>
      <c r="Q6" s="291"/>
      <c r="R6" s="285"/>
      <c r="S6" s="288" t="s">
        <v>18</v>
      </c>
      <c r="T6" s="288" t="s">
        <v>18</v>
      </c>
      <c r="U6" s="288" t="s">
        <v>19</v>
      </c>
      <c r="V6" s="282" t="s">
        <v>20</v>
      </c>
      <c r="W6" s="292" t="s">
        <v>54</v>
      </c>
      <c r="X6" s="293" t="s">
        <v>29</v>
      </c>
      <c r="Y6" s="294" t="s">
        <v>31</v>
      </c>
      <c r="Z6" s="573" t="s">
        <v>83</v>
      </c>
      <c r="AA6" s="574" t="s">
        <v>74</v>
      </c>
      <c r="AB6" s="295" t="s">
        <v>2</v>
      </c>
      <c r="AC6" s="296" t="s">
        <v>6</v>
      </c>
      <c r="AD6" s="248"/>
    </row>
    <row r="7" spans="1:30" ht="14.25" customHeight="1" x14ac:dyDescent="0.15">
      <c r="A7" s="566"/>
      <c r="B7" s="567"/>
      <c r="C7" s="297" t="s">
        <v>4</v>
      </c>
      <c r="D7" s="298" t="s">
        <v>55</v>
      </c>
      <c r="E7" s="299" t="s">
        <v>7</v>
      </c>
      <c r="F7" s="300" t="s">
        <v>22</v>
      </c>
      <c r="G7" s="301" t="s">
        <v>23</v>
      </c>
      <c r="H7" s="302" t="s">
        <v>24</v>
      </c>
      <c r="I7" s="298" t="s">
        <v>25</v>
      </c>
      <c r="J7" s="303"/>
      <c r="K7" s="304"/>
      <c r="L7" s="299" t="s">
        <v>40</v>
      </c>
      <c r="M7" s="301" t="s">
        <v>25</v>
      </c>
      <c r="N7" s="303" t="s">
        <v>60</v>
      </c>
      <c r="O7" s="304"/>
      <c r="P7" s="303" t="s">
        <v>28</v>
      </c>
      <c r="Q7" s="304"/>
      <c r="R7" s="302" t="s">
        <v>5</v>
      </c>
      <c r="S7" s="300" t="s">
        <v>21</v>
      </c>
      <c r="T7" s="301" t="s">
        <v>9</v>
      </c>
      <c r="U7" s="301" t="s">
        <v>9</v>
      </c>
      <c r="V7" s="298" t="s">
        <v>32</v>
      </c>
      <c r="W7" s="305" t="s">
        <v>56</v>
      </c>
      <c r="X7" s="306" t="s">
        <v>59</v>
      </c>
      <c r="Y7" s="307" t="s">
        <v>49</v>
      </c>
      <c r="Z7" s="308" t="s">
        <v>81</v>
      </c>
      <c r="AA7" s="309" t="s">
        <v>82</v>
      </c>
      <c r="AB7" s="310" t="s">
        <v>75</v>
      </c>
      <c r="AC7" s="300" t="s">
        <v>76</v>
      </c>
      <c r="AD7" s="248"/>
    </row>
    <row r="8" spans="1:30" ht="27" customHeight="1" x14ac:dyDescent="0.25">
      <c r="A8" s="311"/>
      <c r="B8" s="288"/>
      <c r="C8" s="312"/>
      <c r="D8" s="313"/>
      <c r="E8" s="314"/>
      <c r="F8" s="315"/>
      <c r="G8" s="315"/>
      <c r="H8" s="316"/>
      <c r="I8" s="317"/>
      <c r="J8" s="318"/>
      <c r="K8" s="319"/>
      <c r="L8" s="320"/>
      <c r="M8" s="321"/>
      <c r="N8" s="318"/>
      <c r="O8" s="315"/>
      <c r="P8" s="318"/>
      <c r="Q8" s="315"/>
      <c r="R8" s="320"/>
      <c r="S8" s="322"/>
      <c r="T8" s="323"/>
      <c r="U8" s="323"/>
      <c r="V8" s="324"/>
      <c r="W8" s="325"/>
      <c r="X8" s="326"/>
      <c r="Y8" s="327"/>
      <c r="Z8" s="328"/>
      <c r="AA8" s="329"/>
      <c r="AB8" s="330"/>
      <c r="AC8" s="331">
        <v>151.80000000000001</v>
      </c>
      <c r="AD8" s="248"/>
    </row>
    <row r="9" spans="1:30" ht="27" customHeight="1" x14ac:dyDescent="0.25">
      <c r="A9" s="311"/>
      <c r="B9" s="288"/>
      <c r="C9" s="312"/>
      <c r="D9" s="313"/>
      <c r="E9" s="314"/>
      <c r="F9" s="315"/>
      <c r="G9" s="315"/>
      <c r="H9" s="316"/>
      <c r="I9" s="317"/>
      <c r="J9" s="318" t="s">
        <v>70</v>
      </c>
      <c r="K9" s="319">
        <v>-100</v>
      </c>
      <c r="L9" s="320"/>
      <c r="M9" s="321"/>
      <c r="N9" s="318"/>
      <c r="O9" s="315"/>
      <c r="P9" s="318"/>
      <c r="Q9" s="315"/>
      <c r="R9" s="320"/>
      <c r="S9" s="322"/>
      <c r="T9" s="323"/>
      <c r="U9" s="323"/>
      <c r="V9" s="324"/>
      <c r="W9" s="325"/>
      <c r="X9" s="326"/>
      <c r="Y9" s="327"/>
      <c r="Z9" s="328"/>
      <c r="AA9" s="329"/>
      <c r="AB9" s="330"/>
      <c r="AC9" s="331"/>
      <c r="AD9" s="248"/>
    </row>
    <row r="10" spans="1:30" ht="27" customHeight="1" x14ac:dyDescent="0.25">
      <c r="A10" s="332">
        <v>1</v>
      </c>
      <c r="B10" s="301" t="s">
        <v>63</v>
      </c>
      <c r="C10" s="333">
        <v>0.22700000000000001</v>
      </c>
      <c r="D10" s="334">
        <v>0.221</v>
      </c>
      <c r="E10" s="335">
        <v>0.22800000000000001</v>
      </c>
      <c r="F10" s="336">
        <v>200</v>
      </c>
      <c r="G10" s="336">
        <v>-21500</v>
      </c>
      <c r="H10" s="337">
        <f>SUM(F10:G10)</f>
        <v>-21300</v>
      </c>
      <c r="I10" s="338"/>
      <c r="J10" s="339" t="s">
        <v>67</v>
      </c>
      <c r="K10" s="336">
        <v>7900</v>
      </c>
      <c r="L10" s="340">
        <f>SUM(K8:K10)</f>
        <v>7800</v>
      </c>
      <c r="M10" s="341"/>
      <c r="N10" s="339"/>
      <c r="O10" s="342"/>
      <c r="P10" s="339" t="s">
        <v>67</v>
      </c>
      <c r="Q10" s="336">
        <v>-7700</v>
      </c>
      <c r="R10" s="343">
        <f>SUM(O8:O10)+SUM(Q8:Q10)</f>
        <v>-7700</v>
      </c>
      <c r="S10" s="344">
        <v>-21200</v>
      </c>
      <c r="T10" s="345">
        <v>5462400</v>
      </c>
      <c r="U10" s="346">
        <v>4909700</v>
      </c>
      <c r="V10" s="347">
        <v>4908900</v>
      </c>
      <c r="W10" s="348">
        <v>0.24</v>
      </c>
      <c r="X10" s="348">
        <v>1.4999999999999999E-2</v>
      </c>
      <c r="Y10" s="349">
        <v>0.25600000000000001</v>
      </c>
      <c r="Z10" s="350">
        <v>0.36599999999999999</v>
      </c>
      <c r="AA10" s="351">
        <v>0.36750000000000682</v>
      </c>
      <c r="AB10" s="352">
        <v>0.93899999999999995</v>
      </c>
      <c r="AC10" s="353">
        <v>152.65</v>
      </c>
      <c r="AD10" s="248"/>
    </row>
    <row r="11" spans="1:30" ht="27" customHeight="1" x14ac:dyDescent="0.25">
      <c r="A11" s="311"/>
      <c r="B11" s="288"/>
      <c r="C11" s="312"/>
      <c r="D11" s="313"/>
      <c r="E11" s="314"/>
      <c r="F11" s="315"/>
      <c r="G11" s="315"/>
      <c r="H11" s="316"/>
      <c r="I11" s="317"/>
      <c r="J11" s="318"/>
      <c r="K11" s="319"/>
      <c r="L11" s="320"/>
      <c r="M11" s="321"/>
      <c r="N11" s="318"/>
      <c r="O11" s="319"/>
      <c r="P11" s="318"/>
      <c r="Q11" s="319"/>
      <c r="R11" s="320"/>
      <c r="S11" s="322"/>
      <c r="T11" s="323"/>
      <c r="U11" s="323"/>
      <c r="V11" s="324"/>
      <c r="W11" s="354"/>
      <c r="X11" s="354"/>
      <c r="Y11" s="355"/>
      <c r="Z11" s="328"/>
      <c r="AA11" s="329"/>
      <c r="AB11" s="330"/>
      <c r="AC11" s="331">
        <v>152.12</v>
      </c>
      <c r="AD11" s="248"/>
    </row>
    <row r="12" spans="1:30" ht="27" customHeight="1" x14ac:dyDescent="0.25">
      <c r="A12" s="311"/>
      <c r="B12" s="288"/>
      <c r="C12" s="312"/>
      <c r="D12" s="313"/>
      <c r="E12" s="314"/>
      <c r="F12" s="315"/>
      <c r="G12" s="315"/>
      <c r="H12" s="316"/>
      <c r="I12" s="317"/>
      <c r="J12" s="318"/>
      <c r="K12" s="319"/>
      <c r="L12" s="320"/>
      <c r="M12" s="321"/>
      <c r="N12" s="318"/>
      <c r="O12" s="319"/>
      <c r="P12" s="318"/>
      <c r="Q12" s="319"/>
      <c r="R12" s="320"/>
      <c r="S12" s="322"/>
      <c r="T12" s="323"/>
      <c r="U12" s="323"/>
      <c r="V12" s="324"/>
      <c r="W12" s="326"/>
      <c r="X12" s="326"/>
      <c r="Y12" s="327"/>
      <c r="Z12" s="328"/>
      <c r="AA12" s="329"/>
      <c r="AB12" s="330"/>
      <c r="AC12" s="331"/>
      <c r="AD12" s="248"/>
    </row>
    <row r="13" spans="1:30" ht="27" customHeight="1" x14ac:dyDescent="0.25">
      <c r="A13" s="332">
        <v>5</v>
      </c>
      <c r="B13" s="301" t="s">
        <v>64</v>
      </c>
      <c r="C13" s="333">
        <v>0.22700000000000001</v>
      </c>
      <c r="D13" s="334">
        <v>0.22</v>
      </c>
      <c r="E13" s="335">
        <v>0.22800000000000001</v>
      </c>
      <c r="F13" s="336">
        <v>-100</v>
      </c>
      <c r="G13" s="336">
        <v>19000</v>
      </c>
      <c r="H13" s="337">
        <f>SUM(F13:G13)</f>
        <v>18900</v>
      </c>
      <c r="I13" s="338"/>
      <c r="J13" s="339" t="s">
        <v>67</v>
      </c>
      <c r="K13" s="336">
        <v>7700</v>
      </c>
      <c r="L13" s="343">
        <f>SUM(K11:K13)</f>
        <v>7700</v>
      </c>
      <c r="M13" s="341"/>
      <c r="N13" s="339"/>
      <c r="O13" s="336"/>
      <c r="P13" s="339" t="s">
        <v>67</v>
      </c>
      <c r="Q13" s="336">
        <v>-8200</v>
      </c>
      <c r="R13" s="343">
        <f>SUM(O11:O13)+SUM(Q11:Q13)</f>
        <v>-8200</v>
      </c>
      <c r="S13" s="344">
        <v>18400</v>
      </c>
      <c r="T13" s="345">
        <v>5480800</v>
      </c>
      <c r="U13" s="346">
        <v>4916400</v>
      </c>
      <c r="V13" s="347">
        <v>4915800</v>
      </c>
      <c r="W13" s="348">
        <v>0.23799999999999999</v>
      </c>
      <c r="X13" s="348">
        <v>1.2E-2</v>
      </c>
      <c r="Y13" s="349">
        <v>0.25600000000000001</v>
      </c>
      <c r="Z13" s="350">
        <v>0.35399999999999998</v>
      </c>
      <c r="AA13" s="351">
        <v>0.35500000000000398</v>
      </c>
      <c r="AB13" s="352">
        <v>0.92900000000000005</v>
      </c>
      <c r="AC13" s="353">
        <v>152.54</v>
      </c>
      <c r="AD13" s="248"/>
    </row>
    <row r="14" spans="1:30" ht="27" customHeight="1" x14ac:dyDescent="0.25">
      <c r="A14" s="311"/>
      <c r="B14" s="288"/>
      <c r="C14" s="312"/>
      <c r="D14" s="313"/>
      <c r="E14" s="314"/>
      <c r="F14" s="315"/>
      <c r="G14" s="315"/>
      <c r="H14" s="316"/>
      <c r="I14" s="317"/>
      <c r="J14" s="318"/>
      <c r="K14" s="319"/>
      <c r="L14" s="320"/>
      <c r="M14" s="321"/>
      <c r="N14" s="318"/>
      <c r="O14" s="319"/>
      <c r="P14" s="318"/>
      <c r="Q14" s="319"/>
      <c r="R14" s="320"/>
      <c r="S14" s="315"/>
      <c r="T14" s="323"/>
      <c r="U14" s="356"/>
      <c r="V14" s="324"/>
      <c r="W14" s="326"/>
      <c r="X14" s="326"/>
      <c r="Y14" s="327"/>
      <c r="Z14" s="328"/>
      <c r="AA14" s="329"/>
      <c r="AB14" s="330"/>
      <c r="AC14" s="331">
        <v>151.30000000000001</v>
      </c>
      <c r="AD14" s="248"/>
    </row>
    <row r="15" spans="1:30" ht="27" customHeight="1" x14ac:dyDescent="0.25">
      <c r="A15" s="311"/>
      <c r="B15" s="288"/>
      <c r="C15" s="312"/>
      <c r="D15" s="313"/>
      <c r="E15" s="314"/>
      <c r="F15" s="315"/>
      <c r="G15" s="315"/>
      <c r="H15" s="316"/>
      <c r="I15" s="317"/>
      <c r="J15" s="318" t="s">
        <v>70</v>
      </c>
      <c r="K15" s="319">
        <v>-500</v>
      </c>
      <c r="L15" s="320"/>
      <c r="M15" s="321"/>
      <c r="N15" s="318"/>
      <c r="O15" s="319"/>
      <c r="P15" s="318"/>
      <c r="Q15" s="319"/>
      <c r="R15" s="320"/>
      <c r="S15" s="315"/>
      <c r="T15" s="323"/>
      <c r="U15" s="356"/>
      <c r="V15" s="324"/>
      <c r="W15" s="326"/>
      <c r="X15" s="326"/>
      <c r="Y15" s="327"/>
      <c r="Z15" s="328"/>
      <c r="AA15" s="329"/>
      <c r="AB15" s="330"/>
      <c r="AC15" s="331"/>
      <c r="AD15" s="248"/>
    </row>
    <row r="16" spans="1:30" ht="27" customHeight="1" x14ac:dyDescent="0.25">
      <c r="A16" s="332">
        <v>6</v>
      </c>
      <c r="B16" s="301" t="s">
        <v>61</v>
      </c>
      <c r="C16" s="333">
        <v>0.22700000000000001</v>
      </c>
      <c r="D16" s="334">
        <v>0.22</v>
      </c>
      <c r="E16" s="335">
        <v>0.22800000000000001</v>
      </c>
      <c r="F16" s="336">
        <v>500</v>
      </c>
      <c r="G16" s="336">
        <v>500</v>
      </c>
      <c r="H16" s="337">
        <f>SUM(F16:G16)</f>
        <v>1000</v>
      </c>
      <c r="I16" s="338"/>
      <c r="J16" s="339" t="s">
        <v>67</v>
      </c>
      <c r="K16" s="336">
        <v>8200</v>
      </c>
      <c r="L16" s="343">
        <f>SUM(K14:K16)</f>
        <v>7700</v>
      </c>
      <c r="M16" s="341"/>
      <c r="N16" s="339"/>
      <c r="O16" s="336"/>
      <c r="P16" s="339" t="s">
        <v>67</v>
      </c>
      <c r="Q16" s="336">
        <v>-9300</v>
      </c>
      <c r="R16" s="343">
        <f>SUM(O14:O16)+SUM(Q14:Q16)</f>
        <v>-9300</v>
      </c>
      <c r="S16" s="344">
        <v>-600</v>
      </c>
      <c r="T16" s="345">
        <v>5480200</v>
      </c>
      <c r="U16" s="346">
        <v>4911200</v>
      </c>
      <c r="V16" s="347">
        <v>4910800</v>
      </c>
      <c r="W16" s="348">
        <v>0.23300000000000001</v>
      </c>
      <c r="X16" s="348">
        <v>1.2E-2</v>
      </c>
      <c r="Y16" s="349">
        <v>0.25600000000000001</v>
      </c>
      <c r="Z16" s="350">
        <v>0.35699999999999998</v>
      </c>
      <c r="AA16" s="351">
        <v>0.37999999999999545</v>
      </c>
      <c r="AB16" s="352">
        <v>0.97699999999999998</v>
      </c>
      <c r="AC16" s="353">
        <v>154.38</v>
      </c>
      <c r="AD16" s="248"/>
    </row>
    <row r="17" spans="1:30" ht="27" customHeight="1" x14ac:dyDescent="0.25">
      <c r="A17" s="311"/>
      <c r="B17" s="288"/>
      <c r="C17" s="357"/>
      <c r="D17" s="358"/>
      <c r="E17" s="359"/>
      <c r="F17" s="319"/>
      <c r="G17" s="319"/>
      <c r="H17" s="360"/>
      <c r="I17" s="317"/>
      <c r="J17" s="318"/>
      <c r="K17" s="319"/>
      <c r="L17" s="361"/>
      <c r="M17" s="362"/>
      <c r="N17" s="318"/>
      <c r="O17" s="319"/>
      <c r="P17" s="318"/>
      <c r="Q17" s="319"/>
      <c r="R17" s="361"/>
      <c r="S17" s="319"/>
      <c r="T17" s="323"/>
      <c r="U17" s="356"/>
      <c r="V17" s="324"/>
      <c r="W17" s="326"/>
      <c r="X17" s="326"/>
      <c r="Y17" s="327"/>
      <c r="Z17" s="328"/>
      <c r="AA17" s="329"/>
      <c r="AB17" s="330"/>
      <c r="AC17" s="331">
        <v>153.65</v>
      </c>
      <c r="AD17" s="248"/>
    </row>
    <row r="18" spans="1:30" ht="27" customHeight="1" x14ac:dyDescent="0.25">
      <c r="A18" s="311"/>
      <c r="B18" s="288"/>
      <c r="C18" s="312"/>
      <c r="D18" s="313"/>
      <c r="E18" s="314"/>
      <c r="F18" s="315"/>
      <c r="G18" s="315"/>
      <c r="H18" s="316"/>
      <c r="I18" s="317"/>
      <c r="J18" s="318" t="s">
        <v>70</v>
      </c>
      <c r="K18" s="319">
        <v>-100</v>
      </c>
      <c r="L18" s="320"/>
      <c r="M18" s="321"/>
      <c r="N18" s="318"/>
      <c r="O18" s="319"/>
      <c r="P18" s="318" t="s">
        <v>68</v>
      </c>
      <c r="Q18" s="319">
        <v>8700</v>
      </c>
      <c r="R18" s="320"/>
      <c r="S18" s="322"/>
      <c r="T18" s="323"/>
      <c r="U18" s="356"/>
      <c r="V18" s="324"/>
      <c r="W18" s="326"/>
      <c r="X18" s="326"/>
      <c r="Y18" s="327"/>
      <c r="Z18" s="328"/>
      <c r="AA18" s="329"/>
      <c r="AB18" s="330"/>
      <c r="AC18" s="331"/>
      <c r="AD18" s="248"/>
    </row>
    <row r="19" spans="1:30" ht="27" customHeight="1" x14ac:dyDescent="0.25">
      <c r="A19" s="332">
        <v>7</v>
      </c>
      <c r="B19" s="301" t="s">
        <v>62</v>
      </c>
      <c r="C19" s="333">
        <v>0.22700000000000001</v>
      </c>
      <c r="D19" s="334">
        <v>0.22</v>
      </c>
      <c r="E19" s="335">
        <v>0.22800000000000001</v>
      </c>
      <c r="F19" s="336">
        <v>0</v>
      </c>
      <c r="G19" s="336">
        <v>-3700</v>
      </c>
      <c r="H19" s="337">
        <f>SUM(F19:G19)</f>
        <v>-3700</v>
      </c>
      <c r="I19" s="338"/>
      <c r="J19" s="339" t="s">
        <v>67</v>
      </c>
      <c r="K19" s="336">
        <v>9300</v>
      </c>
      <c r="L19" s="343">
        <f>SUM(K17:K19)</f>
        <v>9200</v>
      </c>
      <c r="M19" s="341"/>
      <c r="N19" s="339"/>
      <c r="O19" s="336"/>
      <c r="P19" s="339" t="s">
        <v>67</v>
      </c>
      <c r="Q19" s="336">
        <v>-7900</v>
      </c>
      <c r="R19" s="343">
        <f>SUM(O17:O19)+SUM(Q17:Q19)</f>
        <v>800</v>
      </c>
      <c r="S19" s="344">
        <v>6300</v>
      </c>
      <c r="T19" s="345">
        <v>5486500</v>
      </c>
      <c r="U19" s="346">
        <v>4916500</v>
      </c>
      <c r="V19" s="347">
        <v>4916400</v>
      </c>
      <c r="W19" s="348">
        <v>0.23100000000000001</v>
      </c>
      <c r="X19" s="348">
        <v>1.2E-2</v>
      </c>
      <c r="Y19" s="349">
        <v>0.25600000000000001</v>
      </c>
      <c r="Z19" s="350">
        <v>0.39400000000000002</v>
      </c>
      <c r="AA19" s="351">
        <v>0.39499999999999602</v>
      </c>
      <c r="AB19" s="352">
        <v>1.0009999999999999</v>
      </c>
      <c r="AC19" s="353">
        <v>154.71</v>
      </c>
      <c r="AD19" s="248"/>
    </row>
    <row r="20" spans="1:30" ht="27" customHeight="1" x14ac:dyDescent="0.25">
      <c r="A20" s="363"/>
      <c r="B20" s="288"/>
      <c r="C20" s="312"/>
      <c r="D20" s="313"/>
      <c r="E20" s="314"/>
      <c r="F20" s="315"/>
      <c r="G20" s="315"/>
      <c r="H20" s="316"/>
      <c r="I20" s="317"/>
      <c r="J20" s="318"/>
      <c r="K20" s="319"/>
      <c r="L20" s="320"/>
      <c r="M20" s="321"/>
      <c r="N20" s="318"/>
      <c r="O20" s="319"/>
      <c r="P20" s="318"/>
      <c r="Q20" s="319"/>
      <c r="R20" s="320"/>
      <c r="S20" s="364"/>
      <c r="T20" s="365"/>
      <c r="U20" s="366"/>
      <c r="V20" s="367"/>
      <c r="W20" s="354"/>
      <c r="X20" s="354"/>
      <c r="Y20" s="355"/>
      <c r="Z20" s="368"/>
      <c r="AA20" s="369"/>
      <c r="AB20" s="370"/>
      <c r="AC20" s="371">
        <v>152.55000000000001</v>
      </c>
      <c r="AD20" s="248"/>
    </row>
    <row r="21" spans="1:30" ht="27" customHeight="1" x14ac:dyDescent="0.25">
      <c r="A21" s="311"/>
      <c r="B21" s="288"/>
      <c r="C21" s="312"/>
      <c r="D21" s="313"/>
      <c r="E21" s="314"/>
      <c r="F21" s="315"/>
      <c r="G21" s="315"/>
      <c r="H21" s="316"/>
      <c r="I21" s="317"/>
      <c r="J21" s="318" t="s">
        <v>70</v>
      </c>
      <c r="K21" s="319">
        <v>-600</v>
      </c>
      <c r="L21" s="320"/>
      <c r="M21" s="321"/>
      <c r="N21" s="318"/>
      <c r="O21" s="319"/>
      <c r="P21" s="318"/>
      <c r="Q21" s="319"/>
      <c r="R21" s="320"/>
      <c r="S21" s="322"/>
      <c r="T21" s="323"/>
      <c r="U21" s="356"/>
      <c r="V21" s="324"/>
      <c r="W21" s="326"/>
      <c r="X21" s="326"/>
      <c r="Y21" s="327"/>
      <c r="Z21" s="328"/>
      <c r="AA21" s="329"/>
      <c r="AB21" s="330"/>
      <c r="AC21" s="331"/>
      <c r="AD21" s="248"/>
    </row>
    <row r="22" spans="1:30" ht="27" customHeight="1" x14ac:dyDescent="0.25">
      <c r="A22" s="332">
        <v>8</v>
      </c>
      <c r="B22" s="301" t="s">
        <v>63</v>
      </c>
      <c r="C22" s="333">
        <v>0.22700000000000001</v>
      </c>
      <c r="D22" s="334">
        <v>0.221</v>
      </c>
      <c r="E22" s="335">
        <v>0.22800000000000001</v>
      </c>
      <c r="F22" s="336">
        <v>300</v>
      </c>
      <c r="G22" s="336">
        <v>-23100</v>
      </c>
      <c r="H22" s="337">
        <f>SUM(F22:G22)</f>
        <v>-22800</v>
      </c>
      <c r="I22" s="338"/>
      <c r="J22" s="339" t="s">
        <v>67</v>
      </c>
      <c r="K22" s="336">
        <v>7900</v>
      </c>
      <c r="L22" s="343">
        <f>SUM(K20:K22)</f>
        <v>7300</v>
      </c>
      <c r="M22" s="341"/>
      <c r="N22" s="339"/>
      <c r="O22" s="336"/>
      <c r="P22" s="339" t="s">
        <v>67</v>
      </c>
      <c r="Q22" s="336">
        <v>-7800</v>
      </c>
      <c r="R22" s="343">
        <f>SUM(O20:O22)+SUM(Q20:Q22)</f>
        <v>-7800</v>
      </c>
      <c r="S22" s="344">
        <v>-23300</v>
      </c>
      <c r="T22" s="345">
        <v>5463200</v>
      </c>
      <c r="U22" s="346">
        <v>4901900</v>
      </c>
      <c r="V22" s="347">
        <v>4901800</v>
      </c>
      <c r="W22" s="348">
        <v>0.23499999999999999</v>
      </c>
      <c r="X22" s="348">
        <v>0.05</v>
      </c>
      <c r="Y22" s="349">
        <v>0.26600000000000001</v>
      </c>
      <c r="Z22" s="350">
        <v>0.39</v>
      </c>
      <c r="AA22" s="351">
        <v>0.38750000000000284</v>
      </c>
      <c r="AB22" s="352">
        <v>0.996</v>
      </c>
      <c r="AC22" s="353">
        <v>153.36000000000001</v>
      </c>
      <c r="AD22" s="248"/>
    </row>
    <row r="23" spans="1:30" ht="27" customHeight="1" x14ac:dyDescent="0.25">
      <c r="A23" s="311"/>
      <c r="B23" s="288"/>
      <c r="C23" s="312"/>
      <c r="D23" s="313"/>
      <c r="E23" s="314"/>
      <c r="F23" s="315"/>
      <c r="G23" s="315"/>
      <c r="H23" s="316"/>
      <c r="I23" s="317"/>
      <c r="J23" s="318"/>
      <c r="K23" s="319"/>
      <c r="L23" s="320"/>
      <c r="M23" s="321"/>
      <c r="N23" s="318"/>
      <c r="O23" s="319"/>
      <c r="P23" s="318"/>
      <c r="Q23" s="319"/>
      <c r="R23" s="320"/>
      <c r="S23" s="322"/>
      <c r="T23" s="323"/>
      <c r="U23" s="356"/>
      <c r="V23" s="367"/>
      <c r="W23" s="354"/>
      <c r="X23" s="354"/>
      <c r="Y23" s="355"/>
      <c r="Z23" s="368"/>
      <c r="AA23" s="369"/>
      <c r="AB23" s="370"/>
      <c r="AC23" s="371">
        <v>152.71</v>
      </c>
      <c r="AD23" s="248"/>
    </row>
    <row r="24" spans="1:30" ht="27" customHeight="1" x14ac:dyDescent="0.25">
      <c r="A24" s="311"/>
      <c r="B24" s="288"/>
      <c r="C24" s="312"/>
      <c r="D24" s="313"/>
      <c r="E24" s="314"/>
      <c r="F24" s="315"/>
      <c r="G24" s="315"/>
      <c r="H24" s="316"/>
      <c r="I24" s="317"/>
      <c r="J24" s="318" t="s">
        <v>70</v>
      </c>
      <c r="K24" s="319">
        <v>-100</v>
      </c>
      <c r="L24" s="320"/>
      <c r="M24" s="321"/>
      <c r="N24" s="318"/>
      <c r="O24" s="319"/>
      <c r="P24" s="318"/>
      <c r="Q24" s="319"/>
      <c r="R24" s="320"/>
      <c r="S24" s="322"/>
      <c r="T24" s="323"/>
      <c r="U24" s="356"/>
      <c r="V24" s="324"/>
      <c r="W24" s="326"/>
      <c r="X24" s="326"/>
      <c r="Y24" s="327"/>
      <c r="Z24" s="328"/>
      <c r="AA24" s="329"/>
      <c r="AB24" s="330"/>
      <c r="AC24" s="331"/>
      <c r="AD24" s="248"/>
    </row>
    <row r="25" spans="1:30" ht="27" customHeight="1" x14ac:dyDescent="0.25">
      <c r="A25" s="332">
        <v>11</v>
      </c>
      <c r="B25" s="301" t="s">
        <v>66</v>
      </c>
      <c r="C25" s="333">
        <v>0.22700000000000001</v>
      </c>
      <c r="D25" s="334">
        <v>0.22</v>
      </c>
      <c r="E25" s="335">
        <v>0.29499999999999998</v>
      </c>
      <c r="F25" s="336">
        <v>400</v>
      </c>
      <c r="G25" s="336">
        <v>-100</v>
      </c>
      <c r="H25" s="337">
        <f>SUM(F25:G25)</f>
        <v>300</v>
      </c>
      <c r="I25" s="338"/>
      <c r="J25" s="339" t="s">
        <v>67</v>
      </c>
      <c r="K25" s="336">
        <v>7800</v>
      </c>
      <c r="L25" s="343">
        <f>SUM(K23:K25)</f>
        <v>7700</v>
      </c>
      <c r="M25" s="341"/>
      <c r="N25" s="339"/>
      <c r="O25" s="336"/>
      <c r="P25" s="339" t="s">
        <v>67</v>
      </c>
      <c r="Q25" s="336">
        <v>-5800</v>
      </c>
      <c r="R25" s="343">
        <f>SUM(O23:O25)+SUM(Q23:Q25)</f>
        <v>-5800</v>
      </c>
      <c r="S25" s="344">
        <v>2200</v>
      </c>
      <c r="T25" s="345">
        <v>5465400</v>
      </c>
      <c r="U25" s="346">
        <v>4906700</v>
      </c>
      <c r="V25" s="347">
        <v>4906600</v>
      </c>
      <c r="W25" s="348">
        <v>0.23699999999999999</v>
      </c>
      <c r="X25" s="348">
        <v>6.5000000000000002E-2</v>
      </c>
      <c r="Y25" s="349">
        <v>0.26600000000000001</v>
      </c>
      <c r="Z25" s="350">
        <v>0.39</v>
      </c>
      <c r="AA25" s="351">
        <v>0.38500000000000512</v>
      </c>
      <c r="AB25" s="352">
        <v>0.99099999999999999</v>
      </c>
      <c r="AC25" s="353">
        <v>153.66</v>
      </c>
      <c r="AD25" s="248"/>
    </row>
    <row r="26" spans="1:30" ht="27" customHeight="1" x14ac:dyDescent="0.25">
      <c r="A26" s="311"/>
      <c r="B26" s="288"/>
      <c r="C26" s="312"/>
      <c r="D26" s="313"/>
      <c r="E26" s="314"/>
      <c r="F26" s="315"/>
      <c r="G26" s="315"/>
      <c r="H26" s="316"/>
      <c r="I26" s="317"/>
      <c r="J26" s="318"/>
      <c r="K26" s="319"/>
      <c r="L26" s="320"/>
      <c r="M26" s="321"/>
      <c r="N26" s="318"/>
      <c r="O26" s="319"/>
      <c r="P26" s="318"/>
      <c r="Q26" s="319"/>
      <c r="R26" s="320"/>
      <c r="S26" s="372"/>
      <c r="T26" s="373"/>
      <c r="U26" s="374"/>
      <c r="V26" s="367"/>
      <c r="W26" s="354"/>
      <c r="X26" s="354"/>
      <c r="Y26" s="355"/>
      <c r="Z26" s="328"/>
      <c r="AA26" s="329"/>
      <c r="AB26" s="330"/>
      <c r="AC26" s="371">
        <v>153.41</v>
      </c>
      <c r="AD26" s="248"/>
    </row>
    <row r="27" spans="1:30" ht="27" customHeight="1" x14ac:dyDescent="0.25">
      <c r="A27" s="311"/>
      <c r="B27" s="288"/>
      <c r="C27" s="312"/>
      <c r="D27" s="313"/>
      <c r="E27" s="314"/>
      <c r="F27" s="315"/>
      <c r="G27" s="315"/>
      <c r="H27" s="316"/>
      <c r="I27" s="317"/>
      <c r="J27" s="318"/>
      <c r="K27" s="319"/>
      <c r="L27" s="320"/>
      <c r="M27" s="321"/>
      <c r="N27" s="318"/>
      <c r="O27" s="319"/>
      <c r="P27" s="318"/>
      <c r="Q27" s="319"/>
      <c r="R27" s="320"/>
      <c r="S27" s="322"/>
      <c r="T27" s="373"/>
      <c r="U27" s="375"/>
      <c r="V27" s="324"/>
      <c r="W27" s="326"/>
      <c r="X27" s="326"/>
      <c r="Y27" s="327"/>
      <c r="Z27" s="328"/>
      <c r="AA27" s="329"/>
      <c r="AB27" s="330"/>
      <c r="AC27" s="331"/>
      <c r="AD27" s="248"/>
    </row>
    <row r="28" spans="1:30" ht="27" customHeight="1" x14ac:dyDescent="0.25">
      <c r="A28" s="332">
        <v>12</v>
      </c>
      <c r="B28" s="301" t="s">
        <v>64</v>
      </c>
      <c r="C28" s="333">
        <v>0.22700000000000001</v>
      </c>
      <c r="D28" s="334">
        <v>0.22</v>
      </c>
      <c r="E28" s="335">
        <v>0.3</v>
      </c>
      <c r="F28" s="336">
        <v>200</v>
      </c>
      <c r="G28" s="336">
        <v>-6500</v>
      </c>
      <c r="H28" s="337">
        <f>SUM(F28:G28)</f>
        <v>-6300</v>
      </c>
      <c r="I28" s="338"/>
      <c r="J28" s="339" t="s">
        <v>67</v>
      </c>
      <c r="K28" s="336">
        <v>5800</v>
      </c>
      <c r="L28" s="343">
        <f>SUM(K26:K28)</f>
        <v>5800</v>
      </c>
      <c r="M28" s="341"/>
      <c r="N28" s="339"/>
      <c r="O28" s="336"/>
      <c r="P28" s="339" t="s">
        <v>67</v>
      </c>
      <c r="Q28" s="336">
        <v>-5600</v>
      </c>
      <c r="R28" s="343">
        <f>SUM(O26:O28)+SUM(Q26:Q28)</f>
        <v>-5600</v>
      </c>
      <c r="S28" s="344">
        <v>-6100</v>
      </c>
      <c r="T28" s="345">
        <v>5459300</v>
      </c>
      <c r="U28" s="346">
        <v>4896900</v>
      </c>
      <c r="V28" s="347">
        <v>4896900</v>
      </c>
      <c r="W28" s="348">
        <v>0.22800000000000001</v>
      </c>
      <c r="X28" s="348">
        <v>7.0000000000000007E-2</v>
      </c>
      <c r="Y28" s="349">
        <v>0.26600000000000001</v>
      </c>
      <c r="Z28" s="350">
        <v>0.38900000000000001</v>
      </c>
      <c r="AA28" s="351">
        <v>0.39000000000000057</v>
      </c>
      <c r="AB28" s="352">
        <v>1.0009999999999999</v>
      </c>
      <c r="AC28" s="353">
        <v>154.05000000000001</v>
      </c>
      <c r="AD28" s="248"/>
    </row>
    <row r="29" spans="1:30" ht="27" customHeight="1" x14ac:dyDescent="0.25">
      <c r="A29" s="311"/>
      <c r="B29" s="288"/>
      <c r="C29" s="312"/>
      <c r="D29" s="313"/>
      <c r="E29" s="314"/>
      <c r="F29" s="315"/>
      <c r="G29" s="315"/>
      <c r="H29" s="316"/>
      <c r="I29" s="317"/>
      <c r="J29" s="318" t="s">
        <v>69</v>
      </c>
      <c r="K29" s="319">
        <v>-8000</v>
      </c>
      <c r="L29" s="320"/>
      <c r="M29" s="321"/>
      <c r="N29" s="318"/>
      <c r="O29" s="319"/>
      <c r="P29" s="318"/>
      <c r="Q29" s="319"/>
      <c r="R29" s="320"/>
      <c r="S29" s="315"/>
      <c r="T29" s="323"/>
      <c r="U29" s="374"/>
      <c r="V29" s="367"/>
      <c r="W29" s="354"/>
      <c r="X29" s="354"/>
      <c r="Y29" s="355"/>
      <c r="Z29" s="368"/>
      <c r="AA29" s="369"/>
      <c r="AB29" s="370"/>
      <c r="AC29" s="371">
        <v>154.53</v>
      </c>
      <c r="AD29" s="248"/>
    </row>
    <row r="30" spans="1:30" ht="27" customHeight="1" x14ac:dyDescent="0.25">
      <c r="A30" s="311"/>
      <c r="B30" s="288"/>
      <c r="C30" s="312"/>
      <c r="D30" s="313"/>
      <c r="E30" s="314"/>
      <c r="F30" s="315"/>
      <c r="G30" s="315"/>
      <c r="H30" s="316"/>
      <c r="I30" s="317"/>
      <c r="J30" s="318" t="s">
        <v>70</v>
      </c>
      <c r="K30" s="319">
        <v>-200</v>
      </c>
      <c r="L30" s="320"/>
      <c r="M30" s="321"/>
      <c r="N30" s="318"/>
      <c r="O30" s="319"/>
      <c r="P30" s="318" t="s">
        <v>68</v>
      </c>
      <c r="Q30" s="319">
        <v>11600</v>
      </c>
      <c r="R30" s="320"/>
      <c r="S30" s="315"/>
      <c r="T30" s="323"/>
      <c r="U30" s="356"/>
      <c r="V30" s="324"/>
      <c r="W30" s="326"/>
      <c r="X30" s="326"/>
      <c r="Y30" s="327"/>
      <c r="Z30" s="328"/>
      <c r="AA30" s="329"/>
      <c r="AB30" s="330"/>
      <c r="AC30" s="331"/>
      <c r="AD30" s="248"/>
    </row>
    <row r="31" spans="1:30" ht="27" customHeight="1" x14ac:dyDescent="0.25">
      <c r="A31" s="332">
        <v>13</v>
      </c>
      <c r="B31" s="301" t="s">
        <v>61</v>
      </c>
      <c r="C31" s="333">
        <v>0.22800000000000001</v>
      </c>
      <c r="D31" s="334">
        <v>0.22</v>
      </c>
      <c r="E31" s="335">
        <v>0.27500000000000002</v>
      </c>
      <c r="F31" s="336">
        <v>100</v>
      </c>
      <c r="G31" s="336">
        <v>3500</v>
      </c>
      <c r="H31" s="337">
        <f>SUM(F31:G31)</f>
        <v>3600</v>
      </c>
      <c r="I31" s="338"/>
      <c r="J31" s="339" t="s">
        <v>67</v>
      </c>
      <c r="K31" s="336">
        <v>5600</v>
      </c>
      <c r="L31" s="343">
        <f>SUM(K29:K31)</f>
        <v>-2600</v>
      </c>
      <c r="M31" s="341"/>
      <c r="N31" s="339" t="s">
        <v>69</v>
      </c>
      <c r="O31" s="336">
        <v>8100</v>
      </c>
      <c r="P31" s="339" t="s">
        <v>67</v>
      </c>
      <c r="Q31" s="336">
        <v>-4600</v>
      </c>
      <c r="R31" s="343">
        <f>SUM(O29:O31)+SUM(Q29:Q31)</f>
        <v>15100</v>
      </c>
      <c r="S31" s="344">
        <v>16100</v>
      </c>
      <c r="T31" s="345">
        <v>5475400</v>
      </c>
      <c r="U31" s="346">
        <v>4908800</v>
      </c>
      <c r="V31" s="347">
        <v>4908700</v>
      </c>
      <c r="W31" s="348">
        <v>0.222</v>
      </c>
      <c r="X31" s="348">
        <v>0.08</v>
      </c>
      <c r="Y31" s="349">
        <v>0.27600000000000002</v>
      </c>
      <c r="Z31" s="350">
        <v>0.39500000000000002</v>
      </c>
      <c r="AA31" s="351">
        <v>0.39499999999999602</v>
      </c>
      <c r="AB31" s="352">
        <v>1.034</v>
      </c>
      <c r="AC31" s="353">
        <v>155.15</v>
      </c>
      <c r="AD31" s="248"/>
    </row>
    <row r="32" spans="1:30" ht="27" customHeight="1" x14ac:dyDescent="0.25">
      <c r="A32" s="311"/>
      <c r="B32" s="288"/>
      <c r="C32" s="312"/>
      <c r="D32" s="313"/>
      <c r="E32" s="314"/>
      <c r="F32" s="315"/>
      <c r="G32" s="315"/>
      <c r="H32" s="316"/>
      <c r="I32" s="317"/>
      <c r="J32" s="318"/>
      <c r="K32" s="319"/>
      <c r="L32" s="320"/>
      <c r="M32" s="321"/>
      <c r="N32" s="318"/>
      <c r="O32" s="319"/>
      <c r="P32" s="318"/>
      <c r="Q32" s="319"/>
      <c r="R32" s="320"/>
      <c r="S32" s="376"/>
      <c r="T32" s="365"/>
      <c r="U32" s="366"/>
      <c r="V32" s="367"/>
      <c r="W32" s="354"/>
      <c r="X32" s="354"/>
      <c r="Y32" s="355"/>
      <c r="Z32" s="368"/>
      <c r="AA32" s="369"/>
      <c r="AB32" s="370"/>
      <c r="AC32" s="371">
        <v>155.34</v>
      </c>
      <c r="AD32" s="248"/>
    </row>
    <row r="33" spans="1:30" ht="27" customHeight="1" x14ac:dyDescent="0.25">
      <c r="A33" s="311"/>
      <c r="B33" s="288"/>
      <c r="C33" s="312"/>
      <c r="D33" s="313"/>
      <c r="E33" s="314"/>
      <c r="F33" s="315"/>
      <c r="G33" s="315"/>
      <c r="H33" s="316"/>
      <c r="I33" s="317"/>
      <c r="J33" s="318" t="s">
        <v>69</v>
      </c>
      <c r="K33" s="319">
        <v>-100</v>
      </c>
      <c r="L33" s="320"/>
      <c r="M33" s="321"/>
      <c r="N33" s="318"/>
      <c r="O33" s="319"/>
      <c r="P33" s="318"/>
      <c r="Q33" s="319"/>
      <c r="R33" s="320"/>
      <c r="S33" s="315"/>
      <c r="T33" s="323"/>
      <c r="U33" s="356"/>
      <c r="V33" s="324"/>
      <c r="W33" s="326"/>
      <c r="X33" s="326"/>
      <c r="Y33" s="327"/>
      <c r="Z33" s="328"/>
      <c r="AA33" s="329"/>
      <c r="AB33" s="330"/>
      <c r="AC33" s="331"/>
      <c r="AD33" s="248"/>
    </row>
    <row r="34" spans="1:30" ht="27" customHeight="1" x14ac:dyDescent="0.25">
      <c r="A34" s="332">
        <v>14</v>
      </c>
      <c r="B34" s="301" t="s">
        <v>62</v>
      </c>
      <c r="C34" s="333">
        <v>0.22700000000000001</v>
      </c>
      <c r="D34" s="334">
        <v>0.22</v>
      </c>
      <c r="E34" s="335">
        <v>0.22800000000000001</v>
      </c>
      <c r="F34" s="336">
        <v>-200</v>
      </c>
      <c r="G34" s="336">
        <v>-11200</v>
      </c>
      <c r="H34" s="337">
        <f>SUM(F34:G34)</f>
        <v>-11400</v>
      </c>
      <c r="I34" s="338"/>
      <c r="J34" s="339" t="s">
        <v>67</v>
      </c>
      <c r="K34" s="336">
        <v>4600</v>
      </c>
      <c r="L34" s="343">
        <f>SUM(K32:K34)</f>
        <v>4500</v>
      </c>
      <c r="M34" s="341"/>
      <c r="N34" s="339"/>
      <c r="O34" s="336"/>
      <c r="P34" s="339" t="s">
        <v>67</v>
      </c>
      <c r="Q34" s="336">
        <v>-4800</v>
      </c>
      <c r="R34" s="343">
        <f>SUM(O32:O34)+SUM(Q32:Q34)</f>
        <v>-4800</v>
      </c>
      <c r="S34" s="344">
        <v>-11700</v>
      </c>
      <c r="T34" s="345">
        <v>5463700</v>
      </c>
      <c r="U34" s="346">
        <v>4903800</v>
      </c>
      <c r="V34" s="347">
        <v>4903800</v>
      </c>
      <c r="W34" s="348">
        <v>0.20399999999999999</v>
      </c>
      <c r="X34" s="348">
        <v>0.13</v>
      </c>
      <c r="Y34" s="349">
        <v>0.28699999999999998</v>
      </c>
      <c r="Z34" s="350">
        <v>0.39900000000000002</v>
      </c>
      <c r="AA34" s="351">
        <v>0.39749999999999375</v>
      </c>
      <c r="AB34" s="352">
        <v>1.0509999999999999</v>
      </c>
      <c r="AC34" s="353">
        <v>156.13</v>
      </c>
      <c r="AD34" s="248"/>
    </row>
    <row r="35" spans="1:30" ht="27" customHeight="1" x14ac:dyDescent="0.25">
      <c r="A35" s="311"/>
      <c r="B35" s="288"/>
      <c r="C35" s="312"/>
      <c r="D35" s="313"/>
      <c r="E35" s="314"/>
      <c r="F35" s="315"/>
      <c r="G35" s="315"/>
      <c r="H35" s="316"/>
      <c r="I35" s="317"/>
      <c r="J35" s="318"/>
      <c r="K35" s="319"/>
      <c r="L35" s="320"/>
      <c r="M35" s="321"/>
      <c r="N35" s="318"/>
      <c r="O35" s="319"/>
      <c r="P35" s="318"/>
      <c r="Q35" s="319"/>
      <c r="R35" s="320"/>
      <c r="S35" s="376"/>
      <c r="T35" s="365"/>
      <c r="U35" s="366"/>
      <c r="V35" s="367"/>
      <c r="W35" s="354"/>
      <c r="X35" s="354"/>
      <c r="Y35" s="355"/>
      <c r="Z35" s="368"/>
      <c r="AA35" s="369"/>
      <c r="AB35" s="370"/>
      <c r="AC35" s="371">
        <v>155.74</v>
      </c>
      <c r="AD35" s="248"/>
    </row>
    <row r="36" spans="1:30" ht="27" customHeight="1" x14ac:dyDescent="0.25">
      <c r="A36" s="311"/>
      <c r="B36" s="288"/>
      <c r="C36" s="312"/>
      <c r="D36" s="313"/>
      <c r="E36" s="314"/>
      <c r="F36" s="315"/>
      <c r="G36" s="315"/>
      <c r="H36" s="316"/>
      <c r="I36" s="317"/>
      <c r="J36" s="318" t="s">
        <v>70</v>
      </c>
      <c r="K36" s="319">
        <v>-300</v>
      </c>
      <c r="L36" s="320"/>
      <c r="M36" s="321"/>
      <c r="N36" s="318"/>
      <c r="O36" s="319"/>
      <c r="P36" s="318"/>
      <c r="Q36" s="319"/>
      <c r="R36" s="320"/>
      <c r="S36" s="315"/>
      <c r="T36" s="323"/>
      <c r="U36" s="356"/>
      <c r="V36" s="324"/>
      <c r="W36" s="326"/>
      <c r="X36" s="326"/>
      <c r="Y36" s="327"/>
      <c r="Z36" s="328"/>
      <c r="AA36" s="329"/>
      <c r="AB36" s="330"/>
      <c r="AC36" s="331"/>
      <c r="AD36" s="248"/>
    </row>
    <row r="37" spans="1:30" ht="27" customHeight="1" x14ac:dyDescent="0.25">
      <c r="A37" s="332">
        <v>15</v>
      </c>
      <c r="B37" s="301" t="s">
        <v>63</v>
      </c>
      <c r="C37" s="333">
        <v>0.22700000000000001</v>
      </c>
      <c r="D37" s="334">
        <v>0.221</v>
      </c>
      <c r="E37" s="335">
        <v>0.22800000000000001</v>
      </c>
      <c r="F37" s="336">
        <v>100</v>
      </c>
      <c r="G37" s="336">
        <v>-300</v>
      </c>
      <c r="H37" s="337">
        <f>SUM(F37:G37)</f>
        <v>-200</v>
      </c>
      <c r="I37" s="338"/>
      <c r="J37" s="339" t="s">
        <v>67</v>
      </c>
      <c r="K37" s="336">
        <v>4800</v>
      </c>
      <c r="L37" s="343">
        <f>SUM(K35:K37)</f>
        <v>4500</v>
      </c>
      <c r="M37" s="341"/>
      <c r="N37" s="339"/>
      <c r="O37" s="336"/>
      <c r="P37" s="339" t="s">
        <v>67</v>
      </c>
      <c r="Q37" s="336">
        <v>-5700</v>
      </c>
      <c r="R37" s="343">
        <f>SUM(O35:O37)+SUM(Q35:Q37)</f>
        <v>-5700</v>
      </c>
      <c r="S37" s="344">
        <v>-1400</v>
      </c>
      <c r="T37" s="345">
        <v>5462300</v>
      </c>
      <c r="U37" s="346">
        <v>4905600</v>
      </c>
      <c r="V37" s="347">
        <v>4905600</v>
      </c>
      <c r="W37" s="348">
        <v>0.23499999999999999</v>
      </c>
      <c r="X37" s="348">
        <v>0.115</v>
      </c>
      <c r="Y37" s="349">
        <v>0.28899999999999998</v>
      </c>
      <c r="Z37" s="350">
        <v>0.40300000000000002</v>
      </c>
      <c r="AA37" s="351">
        <v>0.40500000000000114</v>
      </c>
      <c r="AB37" s="352">
        <v>1.0620000000000001</v>
      </c>
      <c r="AC37" s="353">
        <v>156.76</v>
      </c>
      <c r="AD37" s="248"/>
    </row>
    <row r="38" spans="1:30" ht="27" customHeight="1" x14ac:dyDescent="0.25">
      <c r="A38" s="311"/>
      <c r="B38" s="288"/>
      <c r="C38" s="312"/>
      <c r="D38" s="313"/>
      <c r="E38" s="314"/>
      <c r="F38" s="315"/>
      <c r="G38" s="315"/>
      <c r="H38" s="316"/>
      <c r="I38" s="317"/>
      <c r="J38" s="318"/>
      <c r="K38" s="319"/>
      <c r="L38" s="320"/>
      <c r="M38" s="321"/>
      <c r="N38" s="318"/>
      <c r="O38" s="319"/>
      <c r="P38" s="318"/>
      <c r="Q38" s="319"/>
      <c r="R38" s="320"/>
      <c r="S38" s="315"/>
      <c r="T38" s="323"/>
      <c r="U38" s="356"/>
      <c r="V38" s="324"/>
      <c r="W38" s="326"/>
      <c r="X38" s="326"/>
      <c r="Y38" s="327"/>
      <c r="Z38" s="328"/>
      <c r="AA38" s="329"/>
      <c r="AB38" s="330"/>
      <c r="AC38" s="331">
        <v>153.85</v>
      </c>
      <c r="AD38" s="248"/>
    </row>
    <row r="39" spans="1:30" ht="27" customHeight="1" x14ac:dyDescent="0.25">
      <c r="A39" s="311"/>
      <c r="B39" s="288"/>
      <c r="C39" s="312"/>
      <c r="D39" s="313"/>
      <c r="E39" s="314"/>
      <c r="F39" s="315"/>
      <c r="G39" s="315"/>
      <c r="H39" s="316"/>
      <c r="I39" s="317"/>
      <c r="J39" s="318" t="s">
        <v>109</v>
      </c>
      <c r="K39" s="319">
        <v>-100</v>
      </c>
      <c r="L39" s="320"/>
      <c r="M39" s="321"/>
      <c r="N39" s="318"/>
      <c r="O39" s="319"/>
      <c r="P39" s="318" t="s">
        <v>109</v>
      </c>
      <c r="Q39" s="319">
        <v>100</v>
      </c>
      <c r="R39" s="320"/>
      <c r="S39" s="315"/>
      <c r="T39" s="323"/>
      <c r="U39" s="356"/>
      <c r="V39" s="324"/>
      <c r="W39" s="326"/>
      <c r="X39" s="326"/>
      <c r="Y39" s="327"/>
      <c r="Z39" s="328"/>
      <c r="AA39" s="329"/>
      <c r="AB39" s="330"/>
      <c r="AC39" s="331"/>
      <c r="AD39" s="248"/>
    </row>
    <row r="40" spans="1:30" ht="27" customHeight="1" x14ac:dyDescent="0.25">
      <c r="A40" s="332">
        <v>18</v>
      </c>
      <c r="B40" s="301" t="s">
        <v>66</v>
      </c>
      <c r="C40" s="333">
        <v>0.22700000000000001</v>
      </c>
      <c r="D40" s="334">
        <v>0.22</v>
      </c>
      <c r="E40" s="335">
        <v>0.22800000000000001</v>
      </c>
      <c r="F40" s="336">
        <v>200</v>
      </c>
      <c r="G40" s="336">
        <v>-19000</v>
      </c>
      <c r="H40" s="337">
        <f>SUM(F40:G40)</f>
        <v>-18800</v>
      </c>
      <c r="I40" s="338"/>
      <c r="J40" s="339" t="s">
        <v>67</v>
      </c>
      <c r="K40" s="336">
        <v>5700</v>
      </c>
      <c r="L40" s="343">
        <f>SUM(K38:K40)</f>
        <v>5600</v>
      </c>
      <c r="M40" s="341"/>
      <c r="N40" s="339"/>
      <c r="O40" s="336"/>
      <c r="P40" s="339" t="s">
        <v>67</v>
      </c>
      <c r="Q40" s="336">
        <v>-5900</v>
      </c>
      <c r="R40" s="343">
        <f>SUM(O38:O40)+SUM(Q38:Q40)</f>
        <v>-5800</v>
      </c>
      <c r="S40" s="344">
        <v>-19000</v>
      </c>
      <c r="T40" s="345">
        <v>5443300</v>
      </c>
      <c r="U40" s="346">
        <v>4885700</v>
      </c>
      <c r="V40" s="347">
        <v>4856800</v>
      </c>
      <c r="W40" s="348">
        <v>0.23400000000000001</v>
      </c>
      <c r="X40" s="348">
        <v>0.11</v>
      </c>
      <c r="Y40" s="349">
        <v>0.28899999999999998</v>
      </c>
      <c r="Z40" s="350">
        <v>0.40200000000000002</v>
      </c>
      <c r="AA40" s="351">
        <v>0.40000000000000568</v>
      </c>
      <c r="AB40" s="352">
        <v>1.0629999999999999</v>
      </c>
      <c r="AC40" s="353">
        <v>155.13</v>
      </c>
      <c r="AD40" s="377"/>
    </row>
    <row r="41" spans="1:30" ht="27" customHeight="1" x14ac:dyDescent="0.25">
      <c r="A41" s="311"/>
      <c r="B41" s="288"/>
      <c r="C41" s="312"/>
      <c r="D41" s="313"/>
      <c r="E41" s="314"/>
      <c r="F41" s="315"/>
      <c r="G41" s="315"/>
      <c r="H41" s="316"/>
      <c r="I41" s="317"/>
      <c r="J41" s="318"/>
      <c r="K41" s="319"/>
      <c r="L41" s="320"/>
      <c r="M41" s="321"/>
      <c r="N41" s="318"/>
      <c r="O41" s="319"/>
      <c r="P41" s="318"/>
      <c r="Q41" s="319"/>
      <c r="R41" s="320"/>
      <c r="S41" s="315"/>
      <c r="T41" s="323"/>
      <c r="U41" s="356"/>
      <c r="V41" s="324"/>
      <c r="W41" s="326"/>
      <c r="X41" s="326"/>
      <c r="Y41" s="327"/>
      <c r="Z41" s="328"/>
      <c r="AA41" s="329"/>
      <c r="AB41" s="326"/>
      <c r="AC41" s="331">
        <v>153.96</v>
      </c>
      <c r="AD41" s="248"/>
    </row>
    <row r="42" spans="1:30" ht="27" customHeight="1" x14ac:dyDescent="0.25">
      <c r="A42" s="311"/>
      <c r="B42" s="288"/>
      <c r="C42" s="312"/>
      <c r="D42" s="313"/>
      <c r="E42" s="314"/>
      <c r="F42" s="315"/>
      <c r="G42" s="315"/>
      <c r="H42" s="316"/>
      <c r="I42" s="317"/>
      <c r="J42" s="318" t="s">
        <v>70</v>
      </c>
      <c r="K42" s="319">
        <v>-100</v>
      </c>
      <c r="L42" s="320"/>
      <c r="M42" s="321"/>
      <c r="N42" s="318"/>
      <c r="O42" s="319"/>
      <c r="P42" s="318" t="s">
        <v>68</v>
      </c>
      <c r="Q42" s="319">
        <v>8100</v>
      </c>
      <c r="R42" s="320"/>
      <c r="S42" s="315"/>
      <c r="T42" s="323"/>
      <c r="U42" s="356"/>
      <c r="V42" s="378"/>
      <c r="W42" s="326"/>
      <c r="X42" s="326"/>
      <c r="Y42" s="327"/>
      <c r="Z42" s="328"/>
      <c r="AA42" s="329"/>
      <c r="AB42" s="330"/>
      <c r="AC42" s="331"/>
      <c r="AD42" s="248"/>
    </row>
    <row r="43" spans="1:30" ht="27" customHeight="1" x14ac:dyDescent="0.25">
      <c r="A43" s="332">
        <v>19</v>
      </c>
      <c r="B43" s="301" t="s">
        <v>64</v>
      </c>
      <c r="C43" s="333">
        <v>0.22700000000000001</v>
      </c>
      <c r="D43" s="334">
        <v>0.22</v>
      </c>
      <c r="E43" s="335">
        <v>0.27500000000000002</v>
      </c>
      <c r="F43" s="336">
        <v>-100</v>
      </c>
      <c r="G43" s="336">
        <v>2700</v>
      </c>
      <c r="H43" s="337">
        <f>SUM(F43:G43)</f>
        <v>2600</v>
      </c>
      <c r="I43" s="338"/>
      <c r="J43" s="339" t="s">
        <v>67</v>
      </c>
      <c r="K43" s="336">
        <v>5900</v>
      </c>
      <c r="L43" s="343">
        <f>SUM(K41:K43)</f>
        <v>5800</v>
      </c>
      <c r="M43" s="341"/>
      <c r="N43" s="339"/>
      <c r="O43" s="336"/>
      <c r="P43" s="339" t="s">
        <v>67</v>
      </c>
      <c r="Q43" s="336">
        <v>-8600</v>
      </c>
      <c r="R43" s="343">
        <f>SUM(O41:O43)+SUM(Q41:Q43)</f>
        <v>-500</v>
      </c>
      <c r="S43" s="344">
        <v>7900</v>
      </c>
      <c r="T43" s="345">
        <v>5451200</v>
      </c>
      <c r="U43" s="346">
        <v>4891500</v>
      </c>
      <c r="V43" s="347">
        <v>4875600</v>
      </c>
      <c r="W43" s="348">
        <v>0.23799999999999999</v>
      </c>
      <c r="X43" s="348">
        <v>0.11</v>
      </c>
      <c r="Y43" s="349">
        <v>0.316</v>
      </c>
      <c r="Z43" s="350">
        <v>0.39900000000000002</v>
      </c>
      <c r="AA43" s="351">
        <v>0.40000000000000568</v>
      </c>
      <c r="AB43" s="352">
        <v>1.0569999999999999</v>
      </c>
      <c r="AC43" s="353">
        <v>154.66</v>
      </c>
      <c r="AD43" s="377"/>
    </row>
    <row r="44" spans="1:30" ht="27" customHeight="1" x14ac:dyDescent="0.25">
      <c r="A44" s="311"/>
      <c r="B44" s="288"/>
      <c r="C44" s="312"/>
      <c r="D44" s="313"/>
      <c r="E44" s="314"/>
      <c r="F44" s="315"/>
      <c r="G44" s="315"/>
      <c r="H44" s="316"/>
      <c r="I44" s="317"/>
      <c r="J44" s="318"/>
      <c r="K44" s="319"/>
      <c r="L44" s="320"/>
      <c r="M44" s="321"/>
      <c r="N44" s="318"/>
      <c r="O44" s="319"/>
      <c r="P44" s="318"/>
      <c r="Q44" s="319"/>
      <c r="R44" s="320"/>
      <c r="S44" s="315"/>
      <c r="T44" s="323"/>
      <c r="U44" s="356"/>
      <c r="V44" s="378"/>
      <c r="W44" s="326"/>
      <c r="X44" s="326"/>
      <c r="Y44" s="327"/>
      <c r="Z44" s="328"/>
      <c r="AA44" s="329"/>
      <c r="AB44" s="330"/>
      <c r="AC44" s="331">
        <v>154.55000000000001</v>
      </c>
      <c r="AD44" s="248"/>
    </row>
    <row r="45" spans="1:30" ht="27" customHeight="1" x14ac:dyDescent="0.25">
      <c r="A45" s="311"/>
      <c r="B45" s="288"/>
      <c r="C45" s="312"/>
      <c r="D45" s="313"/>
      <c r="E45" s="314"/>
      <c r="F45" s="315"/>
      <c r="G45" s="315"/>
      <c r="H45" s="316"/>
      <c r="I45" s="317"/>
      <c r="J45" s="318" t="s">
        <v>70</v>
      </c>
      <c r="K45" s="319">
        <v>-100</v>
      </c>
      <c r="L45" s="320"/>
      <c r="M45" s="321"/>
      <c r="N45" s="318"/>
      <c r="O45" s="319"/>
      <c r="P45" s="318"/>
      <c r="Q45" s="319"/>
      <c r="R45" s="320"/>
      <c r="S45" s="315"/>
      <c r="T45" s="323"/>
      <c r="U45" s="356"/>
      <c r="V45" s="378"/>
      <c r="W45" s="326"/>
      <c r="X45" s="326"/>
      <c r="Y45" s="327"/>
      <c r="Z45" s="328"/>
      <c r="AA45" s="329"/>
      <c r="AB45" s="330"/>
      <c r="AC45" s="331"/>
      <c r="AD45" s="248"/>
    </row>
    <row r="46" spans="1:30" ht="27" customHeight="1" x14ac:dyDescent="0.25">
      <c r="A46" s="332">
        <v>20</v>
      </c>
      <c r="B46" s="301" t="s">
        <v>61</v>
      </c>
      <c r="C46" s="333">
        <v>0.22700000000000001</v>
      </c>
      <c r="D46" s="334">
        <v>0.22</v>
      </c>
      <c r="E46" s="335">
        <v>0.27500000000000002</v>
      </c>
      <c r="F46" s="336">
        <v>-200</v>
      </c>
      <c r="G46" s="336">
        <v>-10000</v>
      </c>
      <c r="H46" s="337">
        <f>SUM(F46:G46)</f>
        <v>-10200</v>
      </c>
      <c r="I46" s="338"/>
      <c r="J46" s="339" t="s">
        <v>67</v>
      </c>
      <c r="K46" s="336">
        <v>8600</v>
      </c>
      <c r="L46" s="343">
        <f>SUM(K44:K46)</f>
        <v>8500</v>
      </c>
      <c r="M46" s="341"/>
      <c r="N46" s="339"/>
      <c r="O46" s="336"/>
      <c r="P46" s="339" t="s">
        <v>67</v>
      </c>
      <c r="Q46" s="336">
        <v>-4700</v>
      </c>
      <c r="R46" s="343">
        <f>SUM(O44:O46)+SUM(Q44:Q46)</f>
        <v>-4700</v>
      </c>
      <c r="S46" s="344">
        <v>-6400</v>
      </c>
      <c r="T46" s="345">
        <v>5444800</v>
      </c>
      <c r="U46" s="346">
        <v>4877300</v>
      </c>
      <c r="V46" s="347">
        <v>4872800</v>
      </c>
      <c r="W46" s="348">
        <v>0.23799999999999999</v>
      </c>
      <c r="X46" s="348">
        <v>0.105</v>
      </c>
      <c r="Y46" s="349">
        <v>0.316</v>
      </c>
      <c r="Z46" s="350">
        <v>0.4</v>
      </c>
      <c r="AA46" s="351">
        <v>0.40000000000000568</v>
      </c>
      <c r="AB46" s="352">
        <v>1.0569999999999999</v>
      </c>
      <c r="AC46" s="353">
        <v>155.69</v>
      </c>
      <c r="AD46" s="377"/>
    </row>
    <row r="47" spans="1:30" ht="27" customHeight="1" x14ac:dyDescent="0.25">
      <c r="A47" s="311"/>
      <c r="B47" s="288"/>
      <c r="C47" s="312"/>
      <c r="D47" s="313"/>
      <c r="E47" s="314"/>
      <c r="F47" s="315"/>
      <c r="G47" s="315"/>
      <c r="H47" s="316"/>
      <c r="I47" s="317"/>
      <c r="J47" s="318"/>
      <c r="K47" s="319"/>
      <c r="L47" s="320"/>
      <c r="M47" s="321"/>
      <c r="N47" s="318"/>
      <c r="O47" s="319"/>
      <c r="P47" s="318"/>
      <c r="Q47" s="319"/>
      <c r="R47" s="320"/>
      <c r="S47" s="315"/>
      <c r="T47" s="323"/>
      <c r="U47" s="356"/>
      <c r="V47" s="378"/>
      <c r="W47" s="326"/>
      <c r="X47" s="326"/>
      <c r="Y47" s="327"/>
      <c r="Z47" s="328"/>
      <c r="AA47" s="329"/>
      <c r="AB47" s="330"/>
      <c r="AC47" s="331">
        <v>154.58000000000001</v>
      </c>
      <c r="AD47" s="377"/>
    </row>
    <row r="48" spans="1:30" ht="27" customHeight="1" x14ac:dyDescent="0.25">
      <c r="A48" s="311"/>
      <c r="B48" s="288"/>
      <c r="C48" s="312"/>
      <c r="D48" s="313"/>
      <c r="E48" s="314"/>
      <c r="F48" s="315"/>
      <c r="G48" s="315"/>
      <c r="H48" s="316"/>
      <c r="I48" s="317"/>
      <c r="J48" s="318" t="s">
        <v>70</v>
      </c>
      <c r="K48" s="319">
        <v>-200</v>
      </c>
      <c r="L48" s="320"/>
      <c r="M48" s="321"/>
      <c r="N48" s="318"/>
      <c r="O48" s="319"/>
      <c r="P48" s="318" t="s">
        <v>72</v>
      </c>
      <c r="Q48" s="319">
        <v>200</v>
      </c>
      <c r="R48" s="320"/>
      <c r="S48" s="315"/>
      <c r="T48" s="323"/>
      <c r="U48" s="356"/>
      <c r="V48" s="378"/>
      <c r="W48" s="326"/>
      <c r="X48" s="326"/>
      <c r="Y48" s="327"/>
      <c r="Z48" s="328"/>
      <c r="AA48" s="329"/>
      <c r="AB48" s="330"/>
      <c r="AC48" s="331"/>
      <c r="AD48" s="377"/>
    </row>
    <row r="49" spans="1:30" ht="27" customHeight="1" x14ac:dyDescent="0.25">
      <c r="A49" s="332">
        <v>21</v>
      </c>
      <c r="B49" s="301" t="s">
        <v>62</v>
      </c>
      <c r="C49" s="333">
        <v>0.22700000000000001</v>
      </c>
      <c r="D49" s="334">
        <v>0.22</v>
      </c>
      <c r="E49" s="335">
        <v>0.27500000000000002</v>
      </c>
      <c r="F49" s="336">
        <v>-700</v>
      </c>
      <c r="G49" s="336">
        <v>4200</v>
      </c>
      <c r="H49" s="337">
        <f>SUM(F49:G49)</f>
        <v>3500</v>
      </c>
      <c r="I49" s="338"/>
      <c r="J49" s="339" t="s">
        <v>67</v>
      </c>
      <c r="K49" s="336">
        <v>4700</v>
      </c>
      <c r="L49" s="343">
        <f>SUM(K47:K49)</f>
        <v>4500</v>
      </c>
      <c r="M49" s="341"/>
      <c r="N49" s="339"/>
      <c r="O49" s="336"/>
      <c r="P49" s="339" t="s">
        <v>67</v>
      </c>
      <c r="Q49" s="336">
        <v>-5300</v>
      </c>
      <c r="R49" s="343">
        <f>SUM(O47:O49)+SUM(Q47:Q49)</f>
        <v>-5100</v>
      </c>
      <c r="S49" s="344">
        <v>2900</v>
      </c>
      <c r="T49" s="345">
        <v>5447700</v>
      </c>
      <c r="U49" s="346">
        <v>4892100</v>
      </c>
      <c r="V49" s="347">
        <v>4889900</v>
      </c>
      <c r="W49" s="348">
        <v>0.224</v>
      </c>
      <c r="X49" s="348">
        <v>0.11</v>
      </c>
      <c r="Y49" s="349">
        <v>0.32700000000000001</v>
      </c>
      <c r="Z49" s="350">
        <v>0.40100000000000002</v>
      </c>
      <c r="AA49" s="351">
        <v>0.40749999999999886</v>
      </c>
      <c r="AB49" s="352">
        <v>1.087</v>
      </c>
      <c r="AC49" s="353">
        <v>155.41</v>
      </c>
      <c r="AD49" s="377"/>
    </row>
    <row r="50" spans="1:30" ht="27" customHeight="1" x14ac:dyDescent="0.25">
      <c r="A50" s="311"/>
      <c r="B50" s="288"/>
      <c r="C50" s="312"/>
      <c r="D50" s="313"/>
      <c r="E50" s="314"/>
      <c r="F50" s="315"/>
      <c r="G50" s="315"/>
      <c r="H50" s="316"/>
      <c r="I50" s="317"/>
      <c r="J50" s="318"/>
      <c r="K50" s="319"/>
      <c r="L50" s="320"/>
      <c r="M50" s="321"/>
      <c r="N50" s="318"/>
      <c r="O50" s="319"/>
      <c r="P50" s="318"/>
      <c r="Q50" s="319"/>
      <c r="R50" s="320"/>
      <c r="S50" s="315"/>
      <c r="T50" s="323"/>
      <c r="U50" s="356"/>
      <c r="V50" s="378"/>
      <c r="W50" s="326"/>
      <c r="X50" s="326"/>
      <c r="Y50" s="327"/>
      <c r="Z50" s="328"/>
      <c r="AA50" s="329"/>
      <c r="AB50" s="330"/>
      <c r="AC50" s="331">
        <v>153.97</v>
      </c>
      <c r="AD50" s="377"/>
    </row>
    <row r="51" spans="1:30" ht="27" customHeight="1" x14ac:dyDescent="0.25">
      <c r="A51" s="311"/>
      <c r="B51" s="288"/>
      <c r="C51" s="312"/>
      <c r="D51" s="313"/>
      <c r="E51" s="314"/>
      <c r="F51" s="315"/>
      <c r="G51" s="315"/>
      <c r="H51" s="316"/>
      <c r="I51" s="317"/>
      <c r="J51" s="318" t="s">
        <v>70</v>
      </c>
      <c r="K51" s="319">
        <v>-500</v>
      </c>
      <c r="L51" s="320"/>
      <c r="M51" s="321"/>
      <c r="N51" s="318"/>
      <c r="O51" s="319"/>
      <c r="P51" s="318"/>
      <c r="Q51" s="319"/>
      <c r="R51" s="320"/>
      <c r="S51" s="315"/>
      <c r="T51" s="323"/>
      <c r="U51" s="356"/>
      <c r="V51" s="378"/>
      <c r="W51" s="326"/>
      <c r="X51" s="326"/>
      <c r="Y51" s="327"/>
      <c r="Z51" s="328"/>
      <c r="AA51" s="329"/>
      <c r="AB51" s="330"/>
      <c r="AC51" s="331"/>
      <c r="AD51" s="377"/>
    </row>
    <row r="52" spans="1:30" ht="27" customHeight="1" x14ac:dyDescent="0.25">
      <c r="A52" s="332">
        <v>22</v>
      </c>
      <c r="B52" s="301" t="s">
        <v>63</v>
      </c>
      <c r="C52" s="333">
        <v>0.22700000000000001</v>
      </c>
      <c r="D52" s="334">
        <v>0.21</v>
      </c>
      <c r="E52" s="335">
        <v>0.22800000000000001</v>
      </c>
      <c r="F52" s="336">
        <v>-500</v>
      </c>
      <c r="G52" s="336">
        <v>-15100</v>
      </c>
      <c r="H52" s="337">
        <f>SUM(F52:G52)</f>
        <v>-15600</v>
      </c>
      <c r="I52" s="338"/>
      <c r="J52" s="339" t="s">
        <v>67</v>
      </c>
      <c r="K52" s="336">
        <v>5300</v>
      </c>
      <c r="L52" s="343">
        <f>SUM(K50:K52)</f>
        <v>4800</v>
      </c>
      <c r="M52" s="341"/>
      <c r="N52" s="339"/>
      <c r="O52" s="336"/>
      <c r="P52" s="339" t="s">
        <v>67</v>
      </c>
      <c r="Q52" s="336">
        <v>-4800</v>
      </c>
      <c r="R52" s="343">
        <f>SUM(O50:O52)+SUM(Q50:Q52)</f>
        <v>-4800</v>
      </c>
      <c r="S52" s="344">
        <v>-15600</v>
      </c>
      <c r="T52" s="345">
        <v>5432100</v>
      </c>
      <c r="U52" s="346">
        <v>4880000</v>
      </c>
      <c r="V52" s="347">
        <v>4878200</v>
      </c>
      <c r="W52" s="348">
        <v>0.23799999999999999</v>
      </c>
      <c r="X52" s="348">
        <v>0.105</v>
      </c>
      <c r="Y52" s="349">
        <v>0.32700000000000001</v>
      </c>
      <c r="Z52" s="350">
        <v>0.42</v>
      </c>
      <c r="AA52" s="351">
        <v>0.42249999999999943</v>
      </c>
      <c r="AB52" s="352">
        <v>1.071</v>
      </c>
      <c r="AC52" s="353">
        <v>154.94999999999999</v>
      </c>
      <c r="AD52" s="377"/>
    </row>
    <row r="53" spans="1:30" ht="27" customHeight="1" x14ac:dyDescent="0.25">
      <c r="A53" s="363"/>
      <c r="B53" s="288"/>
      <c r="C53" s="312"/>
      <c r="D53" s="313"/>
      <c r="E53" s="314"/>
      <c r="F53" s="315"/>
      <c r="G53" s="315"/>
      <c r="H53" s="316"/>
      <c r="I53" s="317"/>
      <c r="J53" s="318"/>
      <c r="K53" s="319"/>
      <c r="L53" s="320"/>
      <c r="M53" s="321"/>
      <c r="N53" s="318"/>
      <c r="O53" s="319"/>
      <c r="P53" s="318"/>
      <c r="Q53" s="319"/>
      <c r="R53" s="320"/>
      <c r="S53" s="376"/>
      <c r="T53" s="365"/>
      <c r="U53" s="366"/>
      <c r="V53" s="379"/>
      <c r="W53" s="354"/>
      <c r="X53" s="354"/>
      <c r="Y53" s="355"/>
      <c r="Z53" s="368"/>
      <c r="AA53" s="369"/>
      <c r="AB53" s="370"/>
      <c r="AC53" s="371">
        <v>153.55000000000001</v>
      </c>
      <c r="AD53" s="377"/>
    </row>
    <row r="54" spans="1:30" ht="27" customHeight="1" x14ac:dyDescent="0.25">
      <c r="A54" s="311"/>
      <c r="B54" s="288"/>
      <c r="C54" s="312"/>
      <c r="D54" s="313"/>
      <c r="E54" s="314"/>
      <c r="F54" s="315"/>
      <c r="G54" s="315"/>
      <c r="H54" s="316"/>
      <c r="I54" s="317"/>
      <c r="J54" s="318" t="s">
        <v>70</v>
      </c>
      <c r="K54" s="319">
        <v>-300</v>
      </c>
      <c r="L54" s="320"/>
      <c r="M54" s="321"/>
      <c r="N54" s="318"/>
      <c r="O54" s="319"/>
      <c r="P54" s="318" t="s">
        <v>68</v>
      </c>
      <c r="Q54" s="319">
        <v>11000</v>
      </c>
      <c r="R54" s="320"/>
      <c r="S54" s="315"/>
      <c r="T54" s="323"/>
      <c r="U54" s="356"/>
      <c r="V54" s="378"/>
      <c r="W54" s="326"/>
      <c r="X54" s="326"/>
      <c r="Y54" s="327"/>
      <c r="Z54" s="328"/>
      <c r="AA54" s="329"/>
      <c r="AB54" s="330"/>
      <c r="AC54" s="331"/>
      <c r="AD54" s="377"/>
    </row>
    <row r="55" spans="1:30" ht="27" customHeight="1" x14ac:dyDescent="0.25">
      <c r="A55" s="332">
        <v>25</v>
      </c>
      <c r="B55" s="301" t="s">
        <v>66</v>
      </c>
      <c r="C55" s="333">
        <v>0.22700000000000001</v>
      </c>
      <c r="D55" s="334">
        <v>0.22</v>
      </c>
      <c r="E55" s="335">
        <v>0.22800000000000001</v>
      </c>
      <c r="F55" s="336">
        <v>-400</v>
      </c>
      <c r="G55" s="336">
        <v>11400</v>
      </c>
      <c r="H55" s="337">
        <f>SUM(F55:G55)</f>
        <v>11000</v>
      </c>
      <c r="I55" s="338"/>
      <c r="J55" s="339" t="s">
        <v>67</v>
      </c>
      <c r="K55" s="336">
        <v>4800</v>
      </c>
      <c r="L55" s="343">
        <f>SUM(K53:K55)</f>
        <v>4500</v>
      </c>
      <c r="M55" s="341"/>
      <c r="N55" s="339"/>
      <c r="O55" s="336"/>
      <c r="P55" s="339" t="s">
        <v>67</v>
      </c>
      <c r="Q55" s="336">
        <v>-4800</v>
      </c>
      <c r="R55" s="343">
        <f>SUM(O53:O55)+SUM(Q53:Q55)</f>
        <v>6200</v>
      </c>
      <c r="S55" s="336">
        <v>21700</v>
      </c>
      <c r="T55" s="345">
        <v>5453800</v>
      </c>
      <c r="U55" s="346">
        <v>4907300</v>
      </c>
      <c r="V55" s="380">
        <v>4905700</v>
      </c>
      <c r="W55" s="348">
        <v>0.23</v>
      </c>
      <c r="X55" s="348">
        <v>0.12</v>
      </c>
      <c r="Y55" s="349">
        <v>0.32600000000000001</v>
      </c>
      <c r="Z55" s="350">
        <v>0.41899999999999998</v>
      </c>
      <c r="AA55" s="351">
        <v>0.41750000000000398</v>
      </c>
      <c r="AB55" s="352">
        <v>1.0629999999999999</v>
      </c>
      <c r="AC55" s="353">
        <v>154.6</v>
      </c>
      <c r="AD55" s="377"/>
    </row>
    <row r="56" spans="1:30" ht="27" customHeight="1" x14ac:dyDescent="0.25">
      <c r="A56" s="311"/>
      <c r="B56" s="288"/>
      <c r="C56" s="312"/>
      <c r="D56" s="313"/>
      <c r="E56" s="314"/>
      <c r="F56" s="315"/>
      <c r="G56" s="315"/>
      <c r="H56" s="316"/>
      <c r="I56" s="317"/>
      <c r="J56" s="318"/>
      <c r="K56" s="319"/>
      <c r="L56" s="320"/>
      <c r="M56" s="321"/>
      <c r="N56" s="318"/>
      <c r="O56" s="319"/>
      <c r="P56" s="318"/>
      <c r="Q56" s="319"/>
      <c r="R56" s="320"/>
      <c r="S56" s="315"/>
      <c r="T56" s="323"/>
      <c r="U56" s="356"/>
      <c r="V56" s="378"/>
      <c r="W56" s="326"/>
      <c r="X56" s="326"/>
      <c r="Y56" s="327"/>
      <c r="Z56" s="328"/>
      <c r="AA56" s="329"/>
      <c r="AB56" s="330"/>
      <c r="AC56" s="331">
        <v>153.55000000000001</v>
      </c>
      <c r="AD56" s="377"/>
    </row>
    <row r="57" spans="1:30" ht="27" customHeight="1" x14ac:dyDescent="0.25">
      <c r="A57" s="311"/>
      <c r="B57" s="288"/>
      <c r="C57" s="312"/>
      <c r="D57" s="313"/>
      <c r="E57" s="314"/>
      <c r="F57" s="315"/>
      <c r="G57" s="315"/>
      <c r="H57" s="316"/>
      <c r="I57" s="317"/>
      <c r="J57" s="318" t="s">
        <v>70</v>
      </c>
      <c r="K57" s="319">
        <v>-200</v>
      </c>
      <c r="L57" s="320"/>
      <c r="M57" s="321"/>
      <c r="N57" s="318"/>
      <c r="O57" s="319"/>
      <c r="P57" s="318"/>
      <c r="Q57" s="319"/>
      <c r="R57" s="320"/>
      <c r="S57" s="315"/>
      <c r="T57" s="323"/>
      <c r="U57" s="356"/>
      <c r="V57" s="378"/>
      <c r="W57" s="326"/>
      <c r="X57" s="326"/>
      <c r="Y57" s="327"/>
      <c r="Z57" s="328"/>
      <c r="AA57" s="329"/>
      <c r="AB57" s="330"/>
      <c r="AC57" s="331"/>
      <c r="AD57" s="377"/>
    </row>
    <row r="58" spans="1:30" ht="27" customHeight="1" x14ac:dyDescent="0.25">
      <c r="A58" s="332">
        <v>26</v>
      </c>
      <c r="B58" s="301" t="s">
        <v>64</v>
      </c>
      <c r="C58" s="333">
        <v>0.22800000000000001</v>
      </c>
      <c r="D58" s="334">
        <v>0.215</v>
      </c>
      <c r="E58" s="335">
        <v>0.27500000000000002</v>
      </c>
      <c r="F58" s="336">
        <v>-1000</v>
      </c>
      <c r="G58" s="336">
        <v>-13300</v>
      </c>
      <c r="H58" s="337">
        <f t="shared" ref="H58" si="0">SUM(F58:G58)</f>
        <v>-14300</v>
      </c>
      <c r="I58" s="338"/>
      <c r="J58" s="339" t="s">
        <v>67</v>
      </c>
      <c r="K58" s="336">
        <v>4800</v>
      </c>
      <c r="L58" s="343">
        <f>SUM(K56:K58)</f>
        <v>4600</v>
      </c>
      <c r="M58" s="341"/>
      <c r="N58" s="339"/>
      <c r="O58" s="336"/>
      <c r="P58" s="339" t="s">
        <v>67</v>
      </c>
      <c r="Q58" s="336">
        <v>-7400</v>
      </c>
      <c r="R58" s="343">
        <f>SUM(O56:O58)+SUM(Q56:Q58)</f>
        <v>-7400</v>
      </c>
      <c r="S58" s="336">
        <v>-17100</v>
      </c>
      <c r="T58" s="345">
        <v>5436700</v>
      </c>
      <c r="U58" s="346">
        <v>4883800</v>
      </c>
      <c r="V58" s="380">
        <v>4882200</v>
      </c>
      <c r="W58" s="348">
        <v>0.152</v>
      </c>
      <c r="X58" s="348">
        <v>0.12</v>
      </c>
      <c r="Y58" s="349">
        <v>0.32600000000000001</v>
      </c>
      <c r="Z58" s="350">
        <v>0.41899999999999998</v>
      </c>
      <c r="AA58" s="351">
        <v>0.42000000000000171</v>
      </c>
      <c r="AB58" s="352">
        <v>1.0529999999999999</v>
      </c>
      <c r="AC58" s="353">
        <v>154.47999999999999</v>
      </c>
      <c r="AD58" s="377"/>
    </row>
    <row r="59" spans="1:30" ht="27" customHeight="1" x14ac:dyDescent="0.25">
      <c r="A59" s="311"/>
      <c r="B59" s="288"/>
      <c r="C59" s="312"/>
      <c r="D59" s="313"/>
      <c r="E59" s="314"/>
      <c r="F59" s="315"/>
      <c r="G59" s="315"/>
      <c r="H59" s="316"/>
      <c r="I59" s="317"/>
      <c r="J59" s="318" t="s">
        <v>69</v>
      </c>
      <c r="K59" s="319">
        <v>-8000</v>
      </c>
      <c r="L59" s="320"/>
      <c r="M59" s="321"/>
      <c r="N59" s="318"/>
      <c r="O59" s="319"/>
      <c r="P59" s="318"/>
      <c r="Q59" s="319"/>
      <c r="R59" s="320"/>
      <c r="S59" s="315"/>
      <c r="T59" s="323"/>
      <c r="U59" s="356"/>
      <c r="V59" s="378"/>
      <c r="W59" s="326"/>
      <c r="X59" s="326"/>
      <c r="Y59" s="327"/>
      <c r="Z59" s="328"/>
      <c r="AA59" s="329"/>
      <c r="AB59" s="330"/>
      <c r="AC59" s="331">
        <v>151.84</v>
      </c>
      <c r="AD59" s="377"/>
    </row>
    <row r="60" spans="1:30" ht="27" customHeight="1" x14ac:dyDescent="0.25">
      <c r="A60" s="311"/>
      <c r="B60" s="288"/>
      <c r="C60" s="312"/>
      <c r="D60" s="313"/>
      <c r="E60" s="314"/>
      <c r="F60" s="315"/>
      <c r="G60" s="315"/>
      <c r="H60" s="316"/>
      <c r="I60" s="317"/>
      <c r="J60" s="318" t="s">
        <v>70</v>
      </c>
      <c r="K60" s="319">
        <v>-300</v>
      </c>
      <c r="L60" s="320"/>
      <c r="M60" s="321"/>
      <c r="N60" s="318"/>
      <c r="O60" s="319"/>
      <c r="P60" s="318"/>
      <c r="Q60" s="319"/>
      <c r="R60" s="320"/>
      <c r="S60" s="315"/>
      <c r="T60" s="323"/>
      <c r="U60" s="356"/>
      <c r="V60" s="378"/>
      <c r="W60" s="326"/>
      <c r="X60" s="326"/>
      <c r="Y60" s="327"/>
      <c r="Z60" s="328"/>
      <c r="AA60" s="329"/>
      <c r="AB60" s="330"/>
      <c r="AC60" s="331"/>
      <c r="AD60" s="377"/>
    </row>
    <row r="61" spans="1:30" ht="27" customHeight="1" x14ac:dyDescent="0.25">
      <c r="A61" s="332">
        <v>27</v>
      </c>
      <c r="B61" s="301" t="s">
        <v>61</v>
      </c>
      <c r="C61" s="333">
        <v>0.22800000000000001</v>
      </c>
      <c r="D61" s="334">
        <v>0.22</v>
      </c>
      <c r="E61" s="335">
        <v>0.27500000000000002</v>
      </c>
      <c r="F61" s="336">
        <v>-800</v>
      </c>
      <c r="G61" s="336">
        <v>-4000</v>
      </c>
      <c r="H61" s="337">
        <f t="shared" ref="H61" si="1">SUM(F61:G61)</f>
        <v>-4800</v>
      </c>
      <c r="I61" s="338"/>
      <c r="J61" s="339" t="s">
        <v>67</v>
      </c>
      <c r="K61" s="336">
        <v>7400</v>
      </c>
      <c r="L61" s="343">
        <f>SUM(K59:K61)</f>
        <v>-900</v>
      </c>
      <c r="M61" s="341"/>
      <c r="N61" s="339" t="s">
        <v>69</v>
      </c>
      <c r="O61" s="336">
        <v>8000</v>
      </c>
      <c r="P61" s="339" t="s">
        <v>67</v>
      </c>
      <c r="Q61" s="336">
        <v>-7500</v>
      </c>
      <c r="R61" s="343">
        <f>SUM(O59:O61)+SUM(Q59:Q61)</f>
        <v>500</v>
      </c>
      <c r="S61" s="336">
        <v>-5200</v>
      </c>
      <c r="T61" s="345">
        <v>5431500</v>
      </c>
      <c r="U61" s="346">
        <v>4876700</v>
      </c>
      <c r="V61" s="380">
        <v>4875100</v>
      </c>
      <c r="W61" s="348">
        <v>0.15</v>
      </c>
      <c r="X61" s="348">
        <v>0.12</v>
      </c>
      <c r="Y61" s="349">
        <v>0.35299999999999998</v>
      </c>
      <c r="Z61" s="350">
        <v>0.41899999999999998</v>
      </c>
      <c r="AA61" s="351">
        <v>0.42000000000000171</v>
      </c>
      <c r="AB61" s="352">
        <v>1.0620000000000001</v>
      </c>
      <c r="AC61" s="353">
        <v>153.22</v>
      </c>
      <c r="AD61" s="377"/>
    </row>
    <row r="62" spans="1:30" ht="27" customHeight="1" x14ac:dyDescent="0.25">
      <c r="A62" s="311"/>
      <c r="B62" s="288"/>
      <c r="C62" s="312"/>
      <c r="D62" s="313"/>
      <c r="E62" s="314"/>
      <c r="F62" s="315"/>
      <c r="G62" s="315"/>
      <c r="H62" s="316"/>
      <c r="I62" s="317"/>
      <c r="J62" s="318" t="s">
        <v>70</v>
      </c>
      <c r="K62" s="319">
        <v>-100</v>
      </c>
      <c r="L62" s="320"/>
      <c r="M62" s="321"/>
      <c r="N62" s="318"/>
      <c r="O62" s="319"/>
      <c r="P62" s="318"/>
      <c r="Q62" s="319"/>
      <c r="R62" s="320"/>
      <c r="S62" s="315"/>
      <c r="T62" s="323"/>
      <c r="U62" s="356"/>
      <c r="V62" s="378"/>
      <c r="W62" s="326"/>
      <c r="X62" s="326"/>
      <c r="Y62" s="327"/>
      <c r="Z62" s="328"/>
      <c r="AA62" s="329"/>
      <c r="AB62" s="330"/>
      <c r="AC62" s="331">
        <v>150.93</v>
      </c>
      <c r="AD62" s="377"/>
    </row>
    <row r="63" spans="1:30" ht="27" customHeight="1" x14ac:dyDescent="0.25">
      <c r="A63" s="311"/>
      <c r="B63" s="288"/>
      <c r="C63" s="312"/>
      <c r="D63" s="313"/>
      <c r="E63" s="314"/>
      <c r="F63" s="315"/>
      <c r="G63" s="315"/>
      <c r="H63" s="316"/>
      <c r="I63" s="317"/>
      <c r="J63" s="318" t="s">
        <v>72</v>
      </c>
      <c r="K63" s="319">
        <v>-100</v>
      </c>
      <c r="L63" s="320"/>
      <c r="M63" s="321"/>
      <c r="N63" s="318"/>
      <c r="O63" s="319"/>
      <c r="P63" s="318"/>
      <c r="Q63" s="319"/>
      <c r="R63" s="320"/>
      <c r="S63" s="315"/>
      <c r="T63" s="323"/>
      <c r="U63" s="356"/>
      <c r="V63" s="378"/>
      <c r="W63" s="326"/>
      <c r="X63" s="326"/>
      <c r="Y63" s="327"/>
      <c r="Z63" s="328"/>
      <c r="AA63" s="329"/>
      <c r="AB63" s="330"/>
      <c r="AC63" s="331"/>
      <c r="AD63" s="377"/>
    </row>
    <row r="64" spans="1:30" ht="27" customHeight="1" x14ac:dyDescent="0.25">
      <c r="A64" s="332">
        <v>28</v>
      </c>
      <c r="B64" s="301" t="s">
        <v>62</v>
      </c>
      <c r="C64" s="333">
        <v>0.22800000000000001</v>
      </c>
      <c r="D64" s="334">
        <v>0.215</v>
      </c>
      <c r="E64" s="335">
        <v>0.27500000000000002</v>
      </c>
      <c r="F64" s="336">
        <v>-1200</v>
      </c>
      <c r="G64" s="336">
        <v>-8500</v>
      </c>
      <c r="H64" s="337">
        <f t="shared" ref="H64" si="2">SUM(F64:G64)</f>
        <v>-9700</v>
      </c>
      <c r="I64" s="338"/>
      <c r="J64" s="339" t="s">
        <v>67</v>
      </c>
      <c r="K64" s="336">
        <v>5600</v>
      </c>
      <c r="L64" s="343">
        <f>SUM(K62:K64)</f>
        <v>5400</v>
      </c>
      <c r="M64" s="341"/>
      <c r="N64" s="339"/>
      <c r="O64" s="336"/>
      <c r="P64" s="339" t="s">
        <v>67</v>
      </c>
      <c r="Q64" s="336">
        <v>-4100</v>
      </c>
      <c r="R64" s="343">
        <f>SUM(O62:O64)+SUM(Q62:Q64)</f>
        <v>-4100</v>
      </c>
      <c r="S64" s="336">
        <v>-8400</v>
      </c>
      <c r="T64" s="345">
        <v>5423100</v>
      </c>
      <c r="U64" s="346">
        <v>4866300</v>
      </c>
      <c r="V64" s="380">
        <v>4864600</v>
      </c>
      <c r="W64" s="348">
        <v>0.14499999999999999</v>
      </c>
      <c r="X64" s="348">
        <v>0.12</v>
      </c>
      <c r="Y64" s="349">
        <v>0.36199999999999999</v>
      </c>
      <c r="Z64" s="350">
        <v>0.41399999999999998</v>
      </c>
      <c r="AA64" s="351">
        <v>0.41249999999999432</v>
      </c>
      <c r="AB64" s="352">
        <v>1.044</v>
      </c>
      <c r="AC64" s="353">
        <v>151.80000000000001</v>
      </c>
      <c r="AD64" s="377"/>
    </row>
    <row r="65" spans="1:30" ht="27" customHeight="1" x14ac:dyDescent="0.25">
      <c r="A65" s="311"/>
      <c r="B65" s="288"/>
      <c r="C65" s="312"/>
      <c r="D65" s="313"/>
      <c r="E65" s="314"/>
      <c r="F65" s="315"/>
      <c r="G65" s="315"/>
      <c r="H65" s="316"/>
      <c r="I65" s="317"/>
      <c r="J65" s="318" t="s">
        <v>70</v>
      </c>
      <c r="K65" s="319">
        <v>-1400</v>
      </c>
      <c r="L65" s="320"/>
      <c r="M65" s="321"/>
      <c r="N65" s="318"/>
      <c r="O65" s="319"/>
      <c r="P65" s="318" t="s">
        <v>68</v>
      </c>
      <c r="Q65" s="319">
        <v>8900</v>
      </c>
      <c r="R65" s="320"/>
      <c r="S65" s="315"/>
      <c r="T65" s="323"/>
      <c r="U65" s="356"/>
      <c r="V65" s="378"/>
      <c r="W65" s="326"/>
      <c r="X65" s="326"/>
      <c r="Y65" s="327"/>
      <c r="Z65" s="328"/>
      <c r="AA65" s="329"/>
      <c r="AB65" s="330"/>
      <c r="AC65" s="331">
        <v>149.54</v>
      </c>
      <c r="AD65" s="377"/>
    </row>
    <row r="66" spans="1:30" ht="27" customHeight="1" x14ac:dyDescent="0.25">
      <c r="A66" s="311"/>
      <c r="B66" s="288"/>
      <c r="C66" s="312"/>
      <c r="D66" s="313"/>
      <c r="E66" s="314"/>
      <c r="F66" s="315"/>
      <c r="G66" s="315"/>
      <c r="H66" s="316"/>
      <c r="I66" s="317"/>
      <c r="J66" s="318" t="s">
        <v>72</v>
      </c>
      <c r="K66" s="319">
        <v>-200</v>
      </c>
      <c r="L66" s="320"/>
      <c r="M66" s="321"/>
      <c r="N66" s="318"/>
      <c r="O66" s="319"/>
      <c r="P66" s="318" t="s">
        <v>70</v>
      </c>
      <c r="Q66" s="319">
        <v>2000</v>
      </c>
      <c r="R66" s="320"/>
      <c r="S66" s="315"/>
      <c r="T66" s="323"/>
      <c r="U66" s="356"/>
      <c r="V66" s="378"/>
      <c r="W66" s="326"/>
      <c r="X66" s="326"/>
      <c r="Y66" s="327"/>
      <c r="Z66" s="328"/>
      <c r="AA66" s="329"/>
      <c r="AB66" s="330"/>
      <c r="AC66" s="331"/>
      <c r="AD66" s="377"/>
    </row>
    <row r="67" spans="1:30" ht="27" customHeight="1" thickBot="1" x14ac:dyDescent="0.3">
      <c r="A67" s="332">
        <v>29</v>
      </c>
      <c r="B67" s="301" t="s">
        <v>63</v>
      </c>
      <c r="C67" s="333">
        <v>0.22700000000000001</v>
      </c>
      <c r="D67" s="334">
        <v>0.219</v>
      </c>
      <c r="E67" s="335">
        <v>0.22800000000000001</v>
      </c>
      <c r="F67" s="336">
        <v>-500</v>
      </c>
      <c r="G67" s="336">
        <v>0</v>
      </c>
      <c r="H67" s="337">
        <f t="shared" ref="H67" si="3">SUM(F67:G67)</f>
        <v>-500</v>
      </c>
      <c r="I67" s="338"/>
      <c r="J67" s="339" t="s">
        <v>67</v>
      </c>
      <c r="K67" s="336">
        <v>4100</v>
      </c>
      <c r="L67" s="343">
        <f>SUM(K65:K67)</f>
        <v>2500</v>
      </c>
      <c r="M67" s="341"/>
      <c r="N67" s="339"/>
      <c r="O67" s="336"/>
      <c r="P67" s="339" t="s">
        <v>67</v>
      </c>
      <c r="Q67" s="336">
        <v>-4700</v>
      </c>
      <c r="R67" s="343">
        <f>SUM(O65:O67)+SUM(Q65:Q67)</f>
        <v>6200</v>
      </c>
      <c r="S67" s="336">
        <v>8200</v>
      </c>
      <c r="T67" s="345">
        <v>5431300</v>
      </c>
      <c r="U67" s="346">
        <v>4867500</v>
      </c>
      <c r="V67" s="380">
        <v>4866400</v>
      </c>
      <c r="W67" s="348">
        <v>0.24</v>
      </c>
      <c r="X67" s="348">
        <v>0.129</v>
      </c>
      <c r="Y67" s="349">
        <v>0.36199999999999999</v>
      </c>
      <c r="Z67" s="350">
        <v>0.40899999999999997</v>
      </c>
      <c r="AA67" s="351">
        <v>0.41249999999999432</v>
      </c>
      <c r="AB67" s="352">
        <v>1.0429999999999999</v>
      </c>
      <c r="AC67" s="353">
        <v>151.54</v>
      </c>
      <c r="AD67" s="377"/>
    </row>
    <row r="68" spans="1:30" ht="22.5" customHeight="1" x14ac:dyDescent="0.2">
      <c r="A68" s="393" t="s">
        <v>41</v>
      </c>
      <c r="B68" s="394"/>
      <c r="C68" s="395"/>
      <c r="D68" s="395"/>
      <c r="E68" s="396"/>
      <c r="F68" s="397"/>
      <c r="G68" s="398"/>
      <c r="H68" s="398"/>
      <c r="I68" s="399"/>
      <c r="J68" s="400" t="s">
        <v>11</v>
      </c>
      <c r="K68" s="401"/>
      <c r="L68" s="402"/>
      <c r="M68" s="403"/>
      <c r="N68" s="404" t="s">
        <v>14</v>
      </c>
      <c r="O68" s="405"/>
      <c r="P68" s="404" t="s">
        <v>14</v>
      </c>
      <c r="Q68" s="405"/>
      <c r="R68" s="406" t="s">
        <v>13</v>
      </c>
      <c r="S68" s="407"/>
      <c r="T68" s="408"/>
      <c r="U68" s="409"/>
      <c r="V68" s="402"/>
      <c r="W68" s="410"/>
      <c r="X68" s="411"/>
      <c r="Y68" s="412"/>
      <c r="Z68" s="413"/>
      <c r="AA68" s="414"/>
      <c r="AB68" s="411"/>
      <c r="AC68" s="415"/>
      <c r="AD68" s="248"/>
    </row>
    <row r="69" spans="1:30" ht="20.25" customHeight="1" thickBot="1" x14ac:dyDescent="0.25">
      <c r="A69" s="416" t="s">
        <v>42</v>
      </c>
      <c r="B69" s="417"/>
      <c r="C69" s="418">
        <f>AVERAGE(C8:C67)</f>
        <v>0.22719999999999999</v>
      </c>
      <c r="D69" s="419">
        <f>AVERAGE(D8:D67)</f>
        <v>0.21910000000000007</v>
      </c>
      <c r="E69" s="420">
        <f>AVERAGE(E8:E67)</f>
        <v>0.25140000000000007</v>
      </c>
      <c r="F69" s="421">
        <v>-3834</v>
      </c>
      <c r="G69" s="422">
        <v>-95245</v>
      </c>
      <c r="H69" s="422">
        <f>SUM(F69:G69)</f>
        <v>-99079</v>
      </c>
      <c r="I69" s="423"/>
      <c r="J69" s="555">
        <v>48365</v>
      </c>
      <c r="K69" s="556"/>
      <c r="L69" s="424"/>
      <c r="M69" s="425"/>
      <c r="N69" s="575">
        <v>-2</v>
      </c>
      <c r="O69" s="576"/>
      <c r="P69" s="575">
        <v>-1562</v>
      </c>
      <c r="Q69" s="576"/>
      <c r="R69" s="426">
        <f>SUM(N69:Q69)</f>
        <v>-1564</v>
      </c>
      <c r="S69" s="427"/>
      <c r="T69" s="428"/>
      <c r="U69" s="429"/>
      <c r="V69" s="430"/>
      <c r="W69" s="431">
        <f t="shared" ref="W69:AB69" si="4">AVERAGE(W10:W67)</f>
        <v>0.21960000000000002</v>
      </c>
      <c r="X69" s="432">
        <f t="shared" si="4"/>
        <v>8.550000000000002E-2</v>
      </c>
      <c r="Y69" s="433">
        <f t="shared" si="4"/>
        <v>0.29889999999999994</v>
      </c>
      <c r="Z69" s="434">
        <f t="shared" si="4"/>
        <v>0.39694999999999997</v>
      </c>
      <c r="AA69" s="435">
        <f t="shared" si="4"/>
        <v>0.39850000000000063</v>
      </c>
      <c r="AB69" s="432">
        <f t="shared" si="4"/>
        <v>1.02905</v>
      </c>
      <c r="AC69" s="436">
        <f>AVERAGE(AC8:AC67)</f>
        <v>153.70850000000004</v>
      </c>
      <c r="AD69" s="248"/>
    </row>
    <row r="70" spans="1:30" ht="21.75" customHeight="1" x14ac:dyDescent="0.2">
      <c r="A70" s="393" t="s">
        <v>41</v>
      </c>
      <c r="B70" s="394"/>
      <c r="C70" s="437"/>
      <c r="D70" s="438"/>
      <c r="E70" s="439"/>
      <c r="F70" s="281" t="s">
        <v>15</v>
      </c>
      <c r="G70" s="440"/>
      <c r="H70" s="441"/>
      <c r="I70" s="399"/>
      <c r="J70" s="442" t="s">
        <v>12</v>
      </c>
      <c r="K70" s="401"/>
      <c r="L70" s="402"/>
      <c r="M70" s="443"/>
      <c r="N70" s="404" t="s">
        <v>15</v>
      </c>
      <c r="O70" s="405"/>
      <c r="P70" s="404" t="s">
        <v>15</v>
      </c>
      <c r="Q70" s="405"/>
      <c r="R70" s="406" t="s">
        <v>16</v>
      </c>
      <c r="S70" s="444"/>
      <c r="T70" s="445"/>
      <c r="U70" s="409"/>
      <c r="V70" s="408"/>
      <c r="W70" s="446"/>
      <c r="X70" s="447"/>
      <c r="Y70" s="448"/>
      <c r="Z70" s="449"/>
      <c r="AA70" s="449"/>
      <c r="AB70" s="447"/>
      <c r="AC70" s="450"/>
      <c r="AD70" s="248"/>
    </row>
    <row r="71" spans="1:30" ht="21" customHeight="1" thickBot="1" x14ac:dyDescent="0.25">
      <c r="A71" s="416" t="s">
        <v>43</v>
      </c>
      <c r="B71" s="417"/>
      <c r="C71" s="451">
        <v>0.22713333333333338</v>
      </c>
      <c r="D71" s="452"/>
      <c r="E71" s="453"/>
      <c r="F71" s="495">
        <v>1200394</v>
      </c>
      <c r="G71" s="455"/>
      <c r="H71" s="456"/>
      <c r="I71" s="423"/>
      <c r="J71" s="555">
        <v>0</v>
      </c>
      <c r="K71" s="556"/>
      <c r="L71" s="424"/>
      <c r="M71" s="425"/>
      <c r="N71" s="557">
        <v>169261</v>
      </c>
      <c r="O71" s="558"/>
      <c r="P71" s="577">
        <v>1386838</v>
      </c>
      <c r="Q71" s="578"/>
      <c r="R71" s="457">
        <f>SUM(N71:Q71)</f>
        <v>1556099</v>
      </c>
      <c r="S71" s="458"/>
      <c r="T71" s="459"/>
      <c r="U71" s="429"/>
      <c r="V71" s="460"/>
      <c r="W71" s="429"/>
      <c r="X71" s="461"/>
      <c r="Y71" s="462"/>
      <c r="Z71" s="461"/>
      <c r="AA71" s="461"/>
      <c r="AB71" s="461"/>
      <c r="AC71" s="463"/>
      <c r="AD71" s="248"/>
    </row>
    <row r="72" spans="1:30" ht="15" customHeight="1" x14ac:dyDescent="0.15">
      <c r="A72" s="265"/>
      <c r="B72" s="265"/>
      <c r="C72" s="265"/>
      <c r="D72" s="265"/>
      <c r="E72" s="265"/>
      <c r="F72" s="496" t="s">
        <v>8</v>
      </c>
      <c r="G72" s="497">
        <v>0.5</v>
      </c>
      <c r="H72" s="498" t="s">
        <v>35</v>
      </c>
      <c r="I72" s="470"/>
      <c r="J72" s="499"/>
      <c r="K72" s="500" t="s">
        <v>37</v>
      </c>
      <c r="L72" s="468">
        <v>1.625</v>
      </c>
      <c r="M72" s="466" t="s">
        <v>114</v>
      </c>
      <c r="N72" s="469"/>
      <c r="O72" s="470"/>
      <c r="P72" s="502" t="s">
        <v>51</v>
      </c>
      <c r="Q72" s="499"/>
      <c r="R72" s="472"/>
      <c r="S72" s="472"/>
      <c r="T72" s="473"/>
      <c r="U72" s="473"/>
      <c r="V72" s="265" t="s">
        <v>77</v>
      </c>
      <c r="W72" s="265"/>
      <c r="X72" s="268"/>
      <c r="Y72" s="269"/>
      <c r="Z72" s="270" t="s">
        <v>78</v>
      </c>
      <c r="AA72" s="270"/>
      <c r="AB72" s="474"/>
      <c r="AC72" s="265"/>
      <c r="AD72" s="248"/>
    </row>
    <row r="73" spans="1:30" ht="15" customHeight="1" x14ac:dyDescent="0.15">
      <c r="A73" s="265"/>
      <c r="B73" s="265"/>
      <c r="C73" s="265"/>
      <c r="D73" s="265"/>
      <c r="E73" s="265"/>
      <c r="F73" s="473"/>
      <c r="G73" s="497">
        <v>0.3</v>
      </c>
      <c r="H73" s="498" t="s">
        <v>36</v>
      </c>
      <c r="I73" s="470"/>
      <c r="J73" s="499"/>
      <c r="K73" s="500" t="s">
        <v>38</v>
      </c>
      <c r="L73" s="475">
        <v>1.85</v>
      </c>
      <c r="M73" s="466" t="s">
        <v>121</v>
      </c>
      <c r="N73" s="265"/>
      <c r="O73" s="470"/>
      <c r="P73" s="504" t="s">
        <v>52</v>
      </c>
      <c r="Q73" s="499"/>
      <c r="R73" s="472"/>
      <c r="S73" s="472"/>
      <c r="T73" s="473"/>
      <c r="U73" s="473"/>
      <c r="V73" s="265" t="s">
        <v>58</v>
      </c>
      <c r="W73" s="466"/>
      <c r="X73" s="268"/>
      <c r="Y73" s="269"/>
      <c r="Z73" s="270"/>
      <c r="AA73" s="270"/>
      <c r="AB73" s="476"/>
      <c r="AC73" s="265"/>
      <c r="AD73" s="248"/>
    </row>
    <row r="74" spans="1:30" ht="15" customHeight="1" x14ac:dyDescent="0.15">
      <c r="A74" s="265"/>
      <c r="B74" s="265"/>
      <c r="C74" s="265"/>
      <c r="D74" s="265"/>
      <c r="E74" s="265"/>
      <c r="F74" s="473"/>
      <c r="G74" s="465">
        <v>0.5</v>
      </c>
      <c r="H74" s="466" t="s">
        <v>111</v>
      </c>
      <c r="I74" s="470"/>
      <c r="J74" s="499"/>
      <c r="K74" s="500"/>
      <c r="L74" s="503"/>
      <c r="M74" s="498"/>
      <c r="N74" s="473"/>
      <c r="O74" s="477"/>
      <c r="P74" s="499" t="s">
        <v>57</v>
      </c>
      <c r="Q74" s="499"/>
      <c r="R74" s="478"/>
      <c r="S74" s="479"/>
      <c r="T74" s="473"/>
      <c r="U74" s="473"/>
      <c r="V74" s="466" t="s">
        <v>80</v>
      </c>
      <c r="W74" s="466"/>
      <c r="X74" s="268"/>
      <c r="Y74" s="269"/>
      <c r="Z74" s="270"/>
      <c r="AA74" s="270"/>
      <c r="AB74" s="270"/>
      <c r="AC74" s="265"/>
      <c r="AD74" s="248"/>
    </row>
    <row r="75" spans="1:30" ht="15" customHeight="1" x14ac:dyDescent="0.15">
      <c r="A75" s="265"/>
      <c r="B75" s="265"/>
      <c r="C75" s="265"/>
      <c r="D75" s="265"/>
      <c r="E75" s="265"/>
      <c r="F75" s="505"/>
      <c r="G75" s="261"/>
      <c r="H75" s="261"/>
      <c r="I75" s="506"/>
      <c r="J75" s="506"/>
      <c r="K75" s="580"/>
      <c r="L75" s="580"/>
      <c r="M75" s="507"/>
      <c r="N75" s="508"/>
      <c r="O75" s="477"/>
      <c r="P75" s="265" t="s">
        <v>122</v>
      </c>
      <c r="Q75" s="494"/>
      <c r="R75" s="469"/>
      <c r="S75" s="469"/>
      <c r="T75" s="483"/>
      <c r="U75" s="265"/>
      <c r="V75" s="466" t="s">
        <v>79</v>
      </c>
      <c r="X75" s="268"/>
      <c r="Y75" s="269"/>
      <c r="Z75" s="270"/>
      <c r="AA75" s="270"/>
      <c r="AB75" s="270"/>
      <c r="AC75" s="248"/>
      <c r="AD75" s="248"/>
    </row>
    <row r="76" spans="1:30" x14ac:dyDescent="0.15">
      <c r="A76" s="466"/>
      <c r="B76" s="265"/>
      <c r="C76" s="265"/>
      <c r="D76" s="265"/>
      <c r="E76" s="265"/>
      <c r="L76" s="272"/>
      <c r="M76" s="484"/>
      <c r="N76" s="481"/>
      <c r="O76" s="483"/>
      <c r="P76" s="265"/>
      <c r="Q76" s="485"/>
      <c r="R76" s="480"/>
      <c r="S76" s="481"/>
      <c r="T76" s="483"/>
      <c r="U76" s="265"/>
      <c r="X76" s="268"/>
      <c r="Y76" s="269"/>
      <c r="Z76" s="270"/>
      <c r="AA76" s="270"/>
      <c r="AB76" s="270"/>
      <c r="AC76" s="270"/>
      <c r="AD76" s="486"/>
    </row>
    <row r="77" spans="1:30" x14ac:dyDescent="0.15">
      <c r="L77" s="272"/>
      <c r="O77" s="483"/>
      <c r="P77" s="483"/>
    </row>
    <row r="78" spans="1:30" ht="14.25" x14ac:dyDescent="0.15">
      <c r="C78" s="313"/>
      <c r="D78" s="313"/>
      <c r="E78" s="265"/>
      <c r="O78" s="483"/>
      <c r="Q78" s="487"/>
      <c r="R78" s="480"/>
      <c r="S78" s="488"/>
      <c r="T78" s="265"/>
    </row>
    <row r="79" spans="1:30" ht="14.25" x14ac:dyDescent="0.15">
      <c r="C79" s="313"/>
      <c r="D79" s="313"/>
      <c r="F79" s="265"/>
      <c r="J79" s="265"/>
      <c r="P79" s="272"/>
    </row>
    <row r="80" spans="1:30" ht="14.25" x14ac:dyDescent="0.15">
      <c r="C80" s="313"/>
      <c r="D80" s="313"/>
      <c r="F80" s="272"/>
      <c r="G80" s="485"/>
      <c r="H80" s="480"/>
      <c r="I80" s="481"/>
      <c r="J80" s="265"/>
    </row>
    <row r="81" spans="3:10" ht="14.25" x14ac:dyDescent="0.15">
      <c r="C81" s="313"/>
      <c r="D81" s="313"/>
      <c r="F81" s="265"/>
      <c r="G81" s="485"/>
      <c r="H81" s="480"/>
      <c r="I81" s="481"/>
      <c r="J81" s="483"/>
    </row>
    <row r="82" spans="3:10" ht="14.25" x14ac:dyDescent="0.15">
      <c r="C82" s="489"/>
      <c r="D82" s="489"/>
      <c r="F82" s="483"/>
      <c r="G82" s="485"/>
      <c r="H82" s="480"/>
      <c r="I82" s="481"/>
      <c r="J82" s="483"/>
    </row>
    <row r="83" spans="3:10" ht="14.25" x14ac:dyDescent="0.15">
      <c r="C83" s="313"/>
      <c r="D83" s="313"/>
      <c r="F83" s="490"/>
      <c r="G83" s="485"/>
      <c r="H83" s="480"/>
      <c r="I83" s="481"/>
      <c r="J83" s="265"/>
    </row>
    <row r="84" spans="3:10" ht="14.25" x14ac:dyDescent="0.15">
      <c r="C84" s="313"/>
      <c r="D84" s="313"/>
    </row>
    <row r="85" spans="3:10" ht="14.25" x14ac:dyDescent="0.15">
      <c r="C85" s="313"/>
      <c r="D85" s="313"/>
    </row>
    <row r="86" spans="3:10" ht="14.25" x14ac:dyDescent="0.15">
      <c r="C86" s="313"/>
      <c r="D86" s="313"/>
    </row>
    <row r="87" spans="3:10" ht="14.25" x14ac:dyDescent="0.15">
      <c r="C87" s="313"/>
      <c r="D87" s="313"/>
    </row>
    <row r="88" spans="3:10" ht="14.25" x14ac:dyDescent="0.15">
      <c r="C88" s="313"/>
      <c r="D88" s="313"/>
    </row>
    <row r="89" spans="3:10" ht="14.25" x14ac:dyDescent="0.15">
      <c r="C89" s="313"/>
      <c r="D89" s="313"/>
    </row>
    <row r="90" spans="3:10" ht="14.25" x14ac:dyDescent="0.15">
      <c r="C90" s="313"/>
      <c r="D90" s="313"/>
    </row>
    <row r="91" spans="3:10" ht="14.25" x14ac:dyDescent="0.15">
      <c r="C91" s="313"/>
      <c r="D91" s="313"/>
    </row>
    <row r="92" spans="3:10" ht="14.25" x14ac:dyDescent="0.15">
      <c r="C92" s="313"/>
      <c r="D92" s="313"/>
    </row>
    <row r="93" spans="3:10" ht="14.25" x14ac:dyDescent="0.15">
      <c r="C93" s="313"/>
      <c r="D93" s="313"/>
    </row>
    <row r="94" spans="3:10" ht="14.25" x14ac:dyDescent="0.15">
      <c r="C94" s="313"/>
      <c r="D94" s="313"/>
    </row>
    <row r="95" spans="3:10" ht="14.25" x14ac:dyDescent="0.15">
      <c r="C95" s="313"/>
      <c r="D95" s="313"/>
    </row>
    <row r="96" spans="3:10" ht="14.25" x14ac:dyDescent="0.15">
      <c r="C96" s="313"/>
      <c r="D96" s="313"/>
    </row>
    <row r="97" spans="3:4" ht="14.25" x14ac:dyDescent="0.15">
      <c r="C97" s="313"/>
      <c r="D97" s="313"/>
    </row>
    <row r="98" spans="3:4" ht="14.25" x14ac:dyDescent="0.15">
      <c r="C98" s="313"/>
      <c r="D98" s="313"/>
    </row>
    <row r="99" spans="3:4" ht="14.25" x14ac:dyDescent="0.15">
      <c r="C99" s="313"/>
      <c r="D99" s="313"/>
    </row>
    <row r="100" spans="3:4" ht="14.25" x14ac:dyDescent="0.15">
      <c r="C100" s="313"/>
      <c r="D100" s="313"/>
    </row>
    <row r="101" spans="3:4" ht="14.25" x14ac:dyDescent="0.15">
      <c r="C101" s="313"/>
      <c r="D101" s="313"/>
    </row>
    <row r="102" spans="3:4" ht="14.25" x14ac:dyDescent="0.15">
      <c r="C102" s="313"/>
      <c r="D102" s="313"/>
    </row>
    <row r="103" spans="3:4" ht="14.25" x14ac:dyDescent="0.15">
      <c r="C103" s="313"/>
      <c r="D103" s="313"/>
    </row>
    <row r="104" spans="3:4" ht="14.25" x14ac:dyDescent="0.15">
      <c r="C104" s="313"/>
      <c r="D104" s="313"/>
    </row>
    <row r="105" spans="3:4" ht="14.25" x14ac:dyDescent="0.15">
      <c r="C105" s="313"/>
      <c r="D105" s="313"/>
    </row>
    <row r="106" spans="3:4" ht="14.25" x14ac:dyDescent="0.15">
      <c r="C106" s="313"/>
      <c r="D106" s="313"/>
    </row>
    <row r="107" spans="3:4" ht="14.25" x14ac:dyDescent="0.15">
      <c r="C107" s="313"/>
      <c r="D107" s="313"/>
    </row>
    <row r="108" spans="3:4" ht="14.25" x14ac:dyDescent="0.15">
      <c r="C108" s="313"/>
      <c r="D108" s="313"/>
    </row>
    <row r="109" spans="3:4" ht="14.25" x14ac:dyDescent="0.15">
      <c r="C109" s="313"/>
      <c r="D109" s="313"/>
    </row>
    <row r="110" spans="3:4" ht="14.25" x14ac:dyDescent="0.15">
      <c r="C110" s="313"/>
      <c r="D110" s="313"/>
    </row>
    <row r="111" spans="3:4" ht="14.25" x14ac:dyDescent="0.15">
      <c r="C111" s="313"/>
      <c r="D111" s="313"/>
    </row>
    <row r="112" spans="3:4" ht="14.25" x14ac:dyDescent="0.15">
      <c r="C112" s="313"/>
      <c r="D112" s="313"/>
    </row>
    <row r="113" spans="3:4" ht="14.25" x14ac:dyDescent="0.15">
      <c r="C113" s="313"/>
      <c r="D113" s="313"/>
    </row>
    <row r="114" spans="3:4" ht="14.25" x14ac:dyDescent="0.15">
      <c r="C114" s="313"/>
      <c r="D114" s="313"/>
    </row>
    <row r="115" spans="3:4" ht="14.25" x14ac:dyDescent="0.15">
      <c r="C115" s="313"/>
      <c r="D115" s="313"/>
    </row>
    <row r="116" spans="3:4" ht="14.25" x14ac:dyDescent="0.15">
      <c r="C116" s="313"/>
      <c r="D116" s="313"/>
    </row>
    <row r="117" spans="3:4" ht="14.25" x14ac:dyDescent="0.15">
      <c r="C117" s="313"/>
      <c r="D117" s="313"/>
    </row>
    <row r="118" spans="3:4" ht="14.25" x14ac:dyDescent="0.15">
      <c r="C118" s="313"/>
      <c r="D118" s="313"/>
    </row>
    <row r="119" spans="3:4" ht="14.25" x14ac:dyDescent="0.15">
      <c r="C119" s="313"/>
      <c r="D119" s="313"/>
    </row>
    <row r="120" spans="3:4" ht="14.25" x14ac:dyDescent="0.15">
      <c r="C120" s="313"/>
      <c r="D120" s="313"/>
    </row>
    <row r="121" spans="3:4" ht="14.25" x14ac:dyDescent="0.15">
      <c r="C121" s="313"/>
      <c r="D121" s="313"/>
    </row>
    <row r="122" spans="3:4" ht="14.25" x14ac:dyDescent="0.15">
      <c r="C122" s="313"/>
      <c r="D122" s="313"/>
    </row>
    <row r="123" spans="3:4" ht="14.25" x14ac:dyDescent="0.15">
      <c r="C123" s="313"/>
      <c r="D123" s="313"/>
    </row>
    <row r="124" spans="3:4" ht="14.25" x14ac:dyDescent="0.15">
      <c r="C124" s="313"/>
      <c r="D124" s="313"/>
    </row>
    <row r="125" spans="3:4" ht="14.25" x14ac:dyDescent="0.15">
      <c r="C125" s="313"/>
      <c r="D125" s="313"/>
    </row>
    <row r="126" spans="3:4" ht="14.25" x14ac:dyDescent="0.15">
      <c r="C126" s="313"/>
      <c r="D126" s="313"/>
    </row>
    <row r="127" spans="3:4" ht="14.25" x14ac:dyDescent="0.15">
      <c r="C127" s="313"/>
      <c r="D127" s="313"/>
    </row>
    <row r="128" spans="3:4" ht="14.25" x14ac:dyDescent="0.15">
      <c r="C128" s="313"/>
      <c r="D128" s="313"/>
    </row>
    <row r="129" spans="3:4" ht="14.25" x14ac:dyDescent="0.15">
      <c r="C129" s="313"/>
      <c r="D129" s="313"/>
    </row>
    <row r="130" spans="3:4" ht="14.25" x14ac:dyDescent="0.15">
      <c r="C130" s="313"/>
      <c r="D130" s="313"/>
    </row>
    <row r="131" spans="3:4" ht="14.25" x14ac:dyDescent="0.15">
      <c r="C131" s="313"/>
      <c r="D131" s="313"/>
    </row>
    <row r="132" spans="3:4" ht="14.25" x14ac:dyDescent="0.15">
      <c r="C132" s="313"/>
      <c r="D132" s="313"/>
    </row>
    <row r="133" spans="3:4" ht="14.25" x14ac:dyDescent="0.15">
      <c r="C133" s="313"/>
      <c r="D133" s="313"/>
    </row>
    <row r="134" spans="3:4" x14ac:dyDescent="0.15">
      <c r="C134" s="491"/>
      <c r="D134" s="491"/>
    </row>
  </sheetData>
  <mergeCells count="12">
    <mergeCell ref="S5:V5"/>
    <mergeCell ref="Z5:AA5"/>
    <mergeCell ref="Z6:AA6"/>
    <mergeCell ref="J69:K69"/>
    <mergeCell ref="N69:O69"/>
    <mergeCell ref="P69:Q69"/>
    <mergeCell ref="J71:K71"/>
    <mergeCell ref="N71:O71"/>
    <mergeCell ref="P71:Q71"/>
    <mergeCell ref="K75:L75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651AA-2C9F-4FDC-BDAA-B302D094D918}">
  <sheetPr>
    <pageSetUpPr fitToPage="1"/>
  </sheetPr>
  <dimension ref="A1:AD138"/>
  <sheetViews>
    <sheetView tabSelected="1" view="pageBreakPreview" zoomScale="50" zoomScaleNormal="50" zoomScaleSheetLayoutView="5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style="248" customWidth="1"/>
    <col min="3" max="3" width="14.5" style="248" customWidth="1"/>
    <col min="4" max="4" width="11.5" style="248" customWidth="1"/>
    <col min="5" max="5" width="10.5" style="248" customWidth="1"/>
    <col min="6" max="6" width="17.5" style="248" customWidth="1"/>
    <col min="7" max="7" width="18.5" style="248" customWidth="1"/>
    <col min="8" max="8" width="18.75" style="248" customWidth="1"/>
    <col min="9" max="9" width="9.125" style="248" customWidth="1"/>
    <col min="10" max="10" width="40.625" style="248" customWidth="1"/>
    <col min="11" max="12" width="20" style="248" customWidth="1"/>
    <col min="13" max="13" width="10" style="259" customWidth="1"/>
    <col min="14" max="14" width="30.375" style="248" customWidth="1"/>
    <col min="15" max="15" width="17.125" style="248" customWidth="1"/>
    <col min="16" max="16" width="40.625" style="248" customWidth="1"/>
    <col min="17" max="18" width="20" style="248" customWidth="1"/>
    <col min="19" max="19" width="18.625" style="248" customWidth="1"/>
    <col min="20" max="21" width="18.5" style="248" customWidth="1"/>
    <col min="22" max="22" width="17.375" style="248" customWidth="1"/>
    <col min="23" max="23" width="14.75" style="248" customWidth="1"/>
    <col min="24" max="24" width="14.625" style="254" customWidth="1"/>
    <col min="25" max="25" width="18.25" style="255" bestFit="1" customWidth="1"/>
    <col min="26" max="26" width="13.625" style="256" customWidth="1"/>
    <col min="27" max="27" width="16.5" style="256" bestFit="1" customWidth="1"/>
    <col min="28" max="28" width="13.375" style="256" customWidth="1"/>
    <col min="29" max="29" width="18.25" style="256" customWidth="1"/>
    <col min="30" max="30" width="13.75" style="256" customWidth="1"/>
    <col min="31" max="31" width="11.625" style="248" customWidth="1"/>
    <col min="32" max="16384" width="9" style="248"/>
  </cols>
  <sheetData>
    <row r="1" spans="1:30" ht="28.5" x14ac:dyDescent="0.3">
      <c r="G1" s="249"/>
      <c r="I1" s="249"/>
      <c r="K1" s="250" t="s">
        <v>39</v>
      </c>
      <c r="L1" s="251"/>
      <c r="M1" s="252"/>
      <c r="P1" s="250"/>
      <c r="R1" s="253" t="s">
        <v>123</v>
      </c>
      <c r="AC1" s="258">
        <v>45663</v>
      </c>
      <c r="AD1" s="248"/>
    </row>
    <row r="2" spans="1:30" ht="14.25" x14ac:dyDescent="0.15">
      <c r="N2" s="260" t="s">
        <v>17</v>
      </c>
      <c r="O2" s="260"/>
      <c r="P2" s="260"/>
      <c r="Q2" s="260"/>
      <c r="R2" s="260"/>
      <c r="S2" s="260"/>
      <c r="V2" s="261"/>
      <c r="W2" s="261"/>
      <c r="X2" s="262"/>
      <c r="Y2" s="263"/>
      <c r="AB2" s="257"/>
      <c r="AC2" s="264"/>
      <c r="AD2" s="261"/>
    </row>
    <row r="3" spans="1:30" ht="3.75" customHeight="1" x14ac:dyDescent="0.1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6"/>
      <c r="N3" s="267"/>
      <c r="O3" s="267"/>
      <c r="P3" s="267"/>
      <c r="Q3" s="267"/>
      <c r="R3" s="267"/>
      <c r="S3" s="267"/>
      <c r="T3" s="265"/>
      <c r="U3" s="265"/>
      <c r="V3" s="265"/>
      <c r="W3" s="265"/>
      <c r="X3" s="268"/>
      <c r="Y3" s="269"/>
      <c r="Z3" s="270"/>
      <c r="AA3" s="270"/>
      <c r="AB3" s="270"/>
      <c r="AC3" s="271"/>
      <c r="AD3" s="265"/>
    </row>
    <row r="4" spans="1:30" x14ac:dyDescent="0.1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6"/>
      <c r="N4" s="265"/>
      <c r="O4" s="265"/>
      <c r="P4" s="265"/>
      <c r="Q4" s="265"/>
      <c r="R4" s="265"/>
      <c r="S4" s="265"/>
      <c r="T4" s="265"/>
      <c r="U4" s="265"/>
      <c r="V4" s="272"/>
      <c r="W4" s="272"/>
      <c r="X4" s="268"/>
      <c r="Y4" s="273"/>
      <c r="Z4" s="271"/>
      <c r="AA4" s="271"/>
      <c r="AB4" s="271"/>
      <c r="AC4" s="264"/>
      <c r="AD4" s="265"/>
    </row>
    <row r="5" spans="1:30" ht="14.25" customHeight="1" thickBot="1" x14ac:dyDescent="0.2">
      <c r="A5" s="562"/>
      <c r="B5" s="563"/>
      <c r="C5" s="274" t="s">
        <v>44</v>
      </c>
      <c r="D5" s="274"/>
      <c r="E5" s="275"/>
      <c r="F5" s="274" t="s">
        <v>45</v>
      </c>
      <c r="G5" s="274"/>
      <c r="H5" s="275"/>
      <c r="I5" s="274" t="s">
        <v>46</v>
      </c>
      <c r="J5" s="274"/>
      <c r="K5" s="274"/>
      <c r="L5" s="275"/>
      <c r="M5" s="568" t="s">
        <v>47</v>
      </c>
      <c r="N5" s="569"/>
      <c r="O5" s="569"/>
      <c r="P5" s="569"/>
      <c r="Q5" s="569"/>
      <c r="R5" s="570"/>
      <c r="S5" s="568" t="s">
        <v>48</v>
      </c>
      <c r="T5" s="569"/>
      <c r="U5" s="569"/>
      <c r="V5" s="570"/>
      <c r="W5" s="276" t="s">
        <v>53</v>
      </c>
      <c r="X5" s="277" t="s">
        <v>50</v>
      </c>
      <c r="Y5" s="278" t="s">
        <v>30</v>
      </c>
      <c r="Z5" s="571" t="s">
        <v>73</v>
      </c>
      <c r="AA5" s="572"/>
      <c r="AB5" s="279" t="s">
        <v>1</v>
      </c>
      <c r="AC5" s="280" t="s">
        <v>3</v>
      </c>
      <c r="AD5" s="248"/>
    </row>
    <row r="6" spans="1:30" ht="14.25" customHeight="1" x14ac:dyDescent="0.15">
      <c r="A6" s="564"/>
      <c r="B6" s="565"/>
      <c r="C6" s="281" t="s">
        <v>10</v>
      </c>
      <c r="D6" s="282"/>
      <c r="E6" s="283"/>
      <c r="F6" s="284"/>
      <c r="G6" s="284"/>
      <c r="H6" s="285"/>
      <c r="I6" s="282" t="s">
        <v>26</v>
      </c>
      <c r="J6" s="286"/>
      <c r="K6" s="287"/>
      <c r="L6" s="285"/>
      <c r="M6" s="288" t="s">
        <v>26</v>
      </c>
      <c r="N6" s="289"/>
      <c r="O6" s="284"/>
      <c r="P6" s="290" t="s">
        <v>27</v>
      </c>
      <c r="Q6" s="291"/>
      <c r="R6" s="285"/>
      <c r="S6" s="288" t="s">
        <v>18</v>
      </c>
      <c r="T6" s="288" t="s">
        <v>18</v>
      </c>
      <c r="U6" s="288" t="s">
        <v>19</v>
      </c>
      <c r="V6" s="282" t="s">
        <v>20</v>
      </c>
      <c r="W6" s="292" t="s">
        <v>54</v>
      </c>
      <c r="X6" s="293" t="s">
        <v>29</v>
      </c>
      <c r="Y6" s="294" t="s">
        <v>31</v>
      </c>
      <c r="Z6" s="573" t="s">
        <v>83</v>
      </c>
      <c r="AA6" s="574" t="s">
        <v>74</v>
      </c>
      <c r="AB6" s="295" t="s">
        <v>2</v>
      </c>
      <c r="AC6" s="296" t="s">
        <v>6</v>
      </c>
      <c r="AD6" s="248"/>
    </row>
    <row r="7" spans="1:30" ht="14.25" customHeight="1" x14ac:dyDescent="0.15">
      <c r="A7" s="566"/>
      <c r="B7" s="567"/>
      <c r="C7" s="297" t="s">
        <v>4</v>
      </c>
      <c r="D7" s="298" t="s">
        <v>55</v>
      </c>
      <c r="E7" s="299" t="s">
        <v>7</v>
      </c>
      <c r="F7" s="300" t="s">
        <v>22</v>
      </c>
      <c r="G7" s="301" t="s">
        <v>23</v>
      </c>
      <c r="H7" s="302" t="s">
        <v>24</v>
      </c>
      <c r="I7" s="298" t="s">
        <v>25</v>
      </c>
      <c r="J7" s="303"/>
      <c r="K7" s="304"/>
      <c r="L7" s="299" t="s">
        <v>40</v>
      </c>
      <c r="M7" s="301" t="s">
        <v>25</v>
      </c>
      <c r="N7" s="303" t="s">
        <v>60</v>
      </c>
      <c r="O7" s="304"/>
      <c r="P7" s="303" t="s">
        <v>28</v>
      </c>
      <c r="Q7" s="304"/>
      <c r="R7" s="302" t="s">
        <v>5</v>
      </c>
      <c r="S7" s="300" t="s">
        <v>21</v>
      </c>
      <c r="T7" s="301" t="s">
        <v>9</v>
      </c>
      <c r="U7" s="301" t="s">
        <v>9</v>
      </c>
      <c r="V7" s="298" t="s">
        <v>32</v>
      </c>
      <c r="W7" s="305" t="s">
        <v>56</v>
      </c>
      <c r="X7" s="306" t="s">
        <v>59</v>
      </c>
      <c r="Y7" s="307" t="s">
        <v>49</v>
      </c>
      <c r="Z7" s="308" t="s">
        <v>81</v>
      </c>
      <c r="AA7" s="309" t="s">
        <v>82</v>
      </c>
      <c r="AB7" s="310" t="s">
        <v>75</v>
      </c>
      <c r="AC7" s="300" t="s">
        <v>76</v>
      </c>
      <c r="AD7" s="248"/>
    </row>
    <row r="8" spans="1:30" ht="27" customHeight="1" x14ac:dyDescent="0.25">
      <c r="A8" s="311"/>
      <c r="B8" s="288"/>
      <c r="C8" s="312"/>
      <c r="D8" s="313"/>
      <c r="E8" s="314"/>
      <c r="F8" s="315"/>
      <c r="G8" s="315"/>
      <c r="H8" s="316"/>
      <c r="I8" s="317"/>
      <c r="J8" s="318" t="s">
        <v>72</v>
      </c>
      <c r="K8" s="319">
        <v>-300</v>
      </c>
      <c r="L8" s="320"/>
      <c r="M8" s="321"/>
      <c r="N8" s="318"/>
      <c r="O8" s="315"/>
      <c r="P8" s="318"/>
      <c r="Q8" s="315"/>
      <c r="R8" s="320"/>
      <c r="S8" s="322"/>
      <c r="T8" s="323"/>
      <c r="U8" s="323"/>
      <c r="V8" s="324"/>
      <c r="W8" s="325"/>
      <c r="X8" s="326"/>
      <c r="Y8" s="327"/>
      <c r="Z8" s="328"/>
      <c r="AA8" s="329"/>
      <c r="AB8" s="330"/>
      <c r="AC8" s="331">
        <v>149.51</v>
      </c>
      <c r="AD8" s="248"/>
    </row>
    <row r="9" spans="1:30" ht="27" customHeight="1" x14ac:dyDescent="0.25">
      <c r="A9" s="311"/>
      <c r="B9" s="288"/>
      <c r="C9" s="312"/>
      <c r="D9" s="313"/>
      <c r="E9" s="314"/>
      <c r="F9" s="315"/>
      <c r="G9" s="315"/>
      <c r="H9" s="316"/>
      <c r="I9" s="317"/>
      <c r="J9" s="318" t="s">
        <v>67</v>
      </c>
      <c r="K9" s="319">
        <v>4700</v>
      </c>
      <c r="L9" s="320"/>
      <c r="M9" s="321"/>
      <c r="N9" s="318"/>
      <c r="O9" s="315"/>
      <c r="P9" s="318"/>
      <c r="Q9" s="315"/>
      <c r="R9" s="320"/>
      <c r="S9" s="322"/>
      <c r="T9" s="323"/>
      <c r="U9" s="323"/>
      <c r="V9" s="324"/>
      <c r="W9" s="325"/>
      <c r="X9" s="326"/>
      <c r="Y9" s="327"/>
      <c r="Z9" s="328"/>
      <c r="AA9" s="329"/>
      <c r="AB9" s="330"/>
      <c r="AC9" s="331"/>
      <c r="AD9" s="248"/>
    </row>
    <row r="10" spans="1:30" ht="27" customHeight="1" x14ac:dyDescent="0.25">
      <c r="A10" s="332">
        <v>2</v>
      </c>
      <c r="B10" s="301" t="s">
        <v>66</v>
      </c>
      <c r="C10" s="333">
        <v>0.22700000000000001</v>
      </c>
      <c r="D10" s="334">
        <v>0.21</v>
      </c>
      <c r="E10" s="335">
        <v>0.28499999999999998</v>
      </c>
      <c r="F10" s="336">
        <v>-100</v>
      </c>
      <c r="G10" s="336">
        <v>-16800</v>
      </c>
      <c r="H10" s="337">
        <f>SUM(F10:G10)</f>
        <v>-16900</v>
      </c>
      <c r="I10" s="338"/>
      <c r="J10" s="339" t="s">
        <v>95</v>
      </c>
      <c r="K10" s="336">
        <v>-1500</v>
      </c>
      <c r="L10" s="340">
        <f>SUM(K8:K10)</f>
        <v>2900</v>
      </c>
      <c r="M10" s="341"/>
      <c r="N10" s="339"/>
      <c r="O10" s="342"/>
      <c r="P10" s="339" t="s">
        <v>67</v>
      </c>
      <c r="Q10" s="336">
        <v>-5900</v>
      </c>
      <c r="R10" s="343">
        <f>SUM(O8:O10)+SUM(Q8:Q10)</f>
        <v>-5900</v>
      </c>
      <c r="S10" s="344">
        <v>-19900</v>
      </c>
      <c r="T10" s="345">
        <v>5411400</v>
      </c>
      <c r="U10" s="346">
        <v>4846900</v>
      </c>
      <c r="V10" s="347">
        <v>4845700</v>
      </c>
      <c r="W10" s="348">
        <v>0.24</v>
      </c>
      <c r="X10" s="348">
        <v>0.12</v>
      </c>
      <c r="Y10" s="349">
        <v>0.36299999999999999</v>
      </c>
      <c r="Z10" s="350">
        <v>0.40899999999999997</v>
      </c>
      <c r="AA10" s="351">
        <v>0.42249999999999943</v>
      </c>
      <c r="AB10" s="352">
        <v>1.0680000000000001</v>
      </c>
      <c r="AC10" s="353">
        <v>150.75</v>
      </c>
      <c r="AD10" s="248"/>
    </row>
    <row r="11" spans="1:30" ht="27" customHeight="1" x14ac:dyDescent="0.25">
      <c r="A11" s="311"/>
      <c r="B11" s="288"/>
      <c r="C11" s="312"/>
      <c r="D11" s="313"/>
      <c r="E11" s="314"/>
      <c r="F11" s="315"/>
      <c r="G11" s="315"/>
      <c r="H11" s="316"/>
      <c r="I11" s="317"/>
      <c r="J11" s="318"/>
      <c r="K11" s="319"/>
      <c r="L11" s="320"/>
      <c r="M11" s="321"/>
      <c r="N11" s="318"/>
      <c r="O11" s="319"/>
      <c r="P11" s="318"/>
      <c r="Q11" s="319"/>
      <c r="R11" s="320"/>
      <c r="S11" s="322"/>
      <c r="T11" s="323"/>
      <c r="U11" s="323"/>
      <c r="V11" s="324"/>
      <c r="W11" s="354"/>
      <c r="X11" s="354"/>
      <c r="Y11" s="355"/>
      <c r="Z11" s="328"/>
      <c r="AA11" s="329"/>
      <c r="AB11" s="330"/>
      <c r="AC11" s="331">
        <v>149.5</v>
      </c>
      <c r="AD11" s="248"/>
    </row>
    <row r="12" spans="1:30" ht="27" customHeight="1" x14ac:dyDescent="0.25">
      <c r="A12" s="311"/>
      <c r="B12" s="288"/>
      <c r="C12" s="312"/>
      <c r="D12" s="313"/>
      <c r="E12" s="314"/>
      <c r="F12" s="315"/>
      <c r="G12" s="315"/>
      <c r="H12" s="316"/>
      <c r="I12" s="317"/>
      <c r="J12" s="318"/>
      <c r="K12" s="319"/>
      <c r="L12" s="320"/>
      <c r="M12" s="321"/>
      <c r="N12" s="318"/>
      <c r="O12" s="319"/>
      <c r="P12" s="318"/>
      <c r="Q12" s="319"/>
      <c r="R12" s="320"/>
      <c r="S12" s="322"/>
      <c r="T12" s="323"/>
      <c r="U12" s="323"/>
      <c r="V12" s="324"/>
      <c r="W12" s="326"/>
      <c r="X12" s="326"/>
      <c r="Y12" s="327"/>
      <c r="Z12" s="328"/>
      <c r="AA12" s="329"/>
      <c r="AB12" s="330"/>
      <c r="AC12" s="331"/>
      <c r="AD12" s="248"/>
    </row>
    <row r="13" spans="1:30" ht="27" customHeight="1" x14ac:dyDescent="0.25">
      <c r="A13" s="332">
        <v>3</v>
      </c>
      <c r="B13" s="301" t="s">
        <v>64</v>
      </c>
      <c r="C13" s="333">
        <v>0.22700000000000001</v>
      </c>
      <c r="D13" s="334">
        <v>0.22</v>
      </c>
      <c r="E13" s="335">
        <v>0.22800000000000001</v>
      </c>
      <c r="F13" s="336">
        <v>-1000</v>
      </c>
      <c r="G13" s="336">
        <v>-36500</v>
      </c>
      <c r="H13" s="337">
        <f>SUM(F13:G13)</f>
        <v>-37500</v>
      </c>
      <c r="I13" s="338"/>
      <c r="J13" s="339" t="s">
        <v>67</v>
      </c>
      <c r="K13" s="336">
        <v>5900</v>
      </c>
      <c r="L13" s="343">
        <f>SUM(K11:K13)</f>
        <v>5900</v>
      </c>
      <c r="M13" s="341"/>
      <c r="N13" s="339"/>
      <c r="O13" s="336"/>
      <c r="P13" s="339" t="s">
        <v>67</v>
      </c>
      <c r="Q13" s="336">
        <v>-4600</v>
      </c>
      <c r="R13" s="343">
        <f>SUM(O11:O13)+SUM(Q11:Q13)</f>
        <v>-4600</v>
      </c>
      <c r="S13" s="344">
        <v>-36200</v>
      </c>
      <c r="T13" s="345">
        <v>5375200</v>
      </c>
      <c r="U13" s="346">
        <v>4831300</v>
      </c>
      <c r="V13" s="347">
        <v>4831200</v>
      </c>
      <c r="W13" s="348">
        <v>0.24</v>
      </c>
      <c r="X13" s="348">
        <v>0.129</v>
      </c>
      <c r="Y13" s="349">
        <v>0.373</v>
      </c>
      <c r="Z13" s="350">
        <v>0.40899999999999997</v>
      </c>
      <c r="AA13" s="351">
        <v>0.40749999999999886</v>
      </c>
      <c r="AB13" s="352">
        <v>1.0680000000000001</v>
      </c>
      <c r="AC13" s="353">
        <v>150.24</v>
      </c>
      <c r="AD13" s="248"/>
    </row>
    <row r="14" spans="1:30" ht="27" customHeight="1" x14ac:dyDescent="0.25">
      <c r="A14" s="311"/>
      <c r="B14" s="288"/>
      <c r="C14" s="312"/>
      <c r="D14" s="313"/>
      <c r="E14" s="314"/>
      <c r="F14" s="315"/>
      <c r="G14" s="315"/>
      <c r="H14" s="316"/>
      <c r="I14" s="317"/>
      <c r="J14" s="318"/>
      <c r="K14" s="319"/>
      <c r="L14" s="320"/>
      <c r="M14" s="321"/>
      <c r="N14" s="318"/>
      <c r="O14" s="319"/>
      <c r="P14" s="318"/>
      <c r="Q14" s="319"/>
      <c r="R14" s="320"/>
      <c r="S14" s="315"/>
      <c r="T14" s="323"/>
      <c r="U14" s="356"/>
      <c r="V14" s="324"/>
      <c r="W14" s="326"/>
      <c r="X14" s="326"/>
      <c r="Y14" s="327"/>
      <c r="Z14" s="328"/>
      <c r="AA14" s="329"/>
      <c r="AB14" s="330"/>
      <c r="AC14" s="331">
        <v>149.53</v>
      </c>
      <c r="AD14" s="248"/>
    </row>
    <row r="15" spans="1:30" ht="27" customHeight="1" x14ac:dyDescent="0.25">
      <c r="A15" s="311"/>
      <c r="B15" s="288"/>
      <c r="C15" s="312"/>
      <c r="D15" s="313"/>
      <c r="E15" s="314"/>
      <c r="F15" s="315"/>
      <c r="G15" s="315"/>
      <c r="H15" s="316"/>
      <c r="I15" s="317"/>
      <c r="J15" s="318"/>
      <c r="K15" s="319"/>
      <c r="L15" s="320"/>
      <c r="M15" s="321"/>
      <c r="N15" s="318"/>
      <c r="O15" s="319"/>
      <c r="P15" s="318"/>
      <c r="Q15" s="319"/>
      <c r="R15" s="320"/>
      <c r="S15" s="315"/>
      <c r="T15" s="323"/>
      <c r="U15" s="356"/>
      <c r="V15" s="324"/>
      <c r="W15" s="326"/>
      <c r="X15" s="326"/>
      <c r="Y15" s="327"/>
      <c r="Z15" s="328"/>
      <c r="AA15" s="329"/>
      <c r="AB15" s="330"/>
      <c r="AC15" s="331"/>
      <c r="AD15" s="248"/>
    </row>
    <row r="16" spans="1:30" ht="27" customHeight="1" x14ac:dyDescent="0.25">
      <c r="A16" s="332">
        <v>4</v>
      </c>
      <c r="B16" s="301" t="s">
        <v>61</v>
      </c>
      <c r="C16" s="333">
        <v>0.22700000000000001</v>
      </c>
      <c r="D16" s="334">
        <v>0.2</v>
      </c>
      <c r="E16" s="335">
        <v>0.27500000000000002</v>
      </c>
      <c r="F16" s="336">
        <v>-1500</v>
      </c>
      <c r="G16" s="336">
        <v>-84400</v>
      </c>
      <c r="H16" s="337">
        <f>SUM(F16:G16)</f>
        <v>-85900</v>
      </c>
      <c r="I16" s="338"/>
      <c r="J16" s="339" t="s">
        <v>67</v>
      </c>
      <c r="K16" s="336">
        <v>4600</v>
      </c>
      <c r="L16" s="343">
        <f>SUM(K14:K16)</f>
        <v>4600</v>
      </c>
      <c r="M16" s="341"/>
      <c r="N16" s="339"/>
      <c r="O16" s="336"/>
      <c r="P16" s="339" t="s">
        <v>67</v>
      </c>
      <c r="Q16" s="336">
        <v>-5100</v>
      </c>
      <c r="R16" s="343">
        <f>SUM(O14:O16)+SUM(Q14:Q16)</f>
        <v>-5100</v>
      </c>
      <c r="S16" s="344">
        <v>-86400</v>
      </c>
      <c r="T16" s="345">
        <v>5288800</v>
      </c>
      <c r="U16" s="346">
        <v>4740200</v>
      </c>
      <c r="V16" s="347">
        <v>4740100</v>
      </c>
      <c r="W16" s="348">
        <v>0.24</v>
      </c>
      <c r="X16" s="348">
        <v>0.14499999999999999</v>
      </c>
      <c r="Y16" s="349">
        <v>0.373</v>
      </c>
      <c r="Z16" s="350">
        <v>0.38700000000000001</v>
      </c>
      <c r="AA16" s="351">
        <v>0.37999999999999545</v>
      </c>
      <c r="AB16" s="352">
        <v>1.044</v>
      </c>
      <c r="AC16" s="353">
        <v>150.43</v>
      </c>
      <c r="AD16" s="248"/>
    </row>
    <row r="17" spans="1:30" ht="27" customHeight="1" x14ac:dyDescent="0.25">
      <c r="A17" s="311"/>
      <c r="B17" s="288"/>
      <c r="C17" s="357"/>
      <c r="D17" s="358"/>
      <c r="E17" s="359"/>
      <c r="F17" s="319"/>
      <c r="G17" s="319"/>
      <c r="H17" s="360"/>
      <c r="I17" s="317"/>
      <c r="J17" s="318"/>
      <c r="K17" s="319"/>
      <c r="L17" s="361"/>
      <c r="M17" s="362"/>
      <c r="N17" s="318"/>
      <c r="O17" s="319"/>
      <c r="P17" s="318"/>
      <c r="Q17" s="319"/>
      <c r="R17" s="361"/>
      <c r="S17" s="319"/>
      <c r="T17" s="323"/>
      <c r="U17" s="356"/>
      <c r="V17" s="324"/>
      <c r="W17" s="326"/>
      <c r="X17" s="326"/>
      <c r="Y17" s="327"/>
      <c r="Z17" s="328"/>
      <c r="AA17" s="329"/>
      <c r="AB17" s="330"/>
      <c r="AC17" s="331">
        <v>149.68</v>
      </c>
      <c r="AD17" s="248"/>
    </row>
    <row r="18" spans="1:30" ht="27" customHeight="1" x14ac:dyDescent="0.25">
      <c r="A18" s="311"/>
      <c r="B18" s="288"/>
      <c r="C18" s="312"/>
      <c r="D18" s="313"/>
      <c r="E18" s="314"/>
      <c r="F18" s="315"/>
      <c r="G18" s="315"/>
      <c r="H18" s="316"/>
      <c r="I18" s="317"/>
      <c r="J18" s="318"/>
      <c r="K18" s="319"/>
      <c r="L18" s="320"/>
      <c r="M18" s="321"/>
      <c r="N18" s="318"/>
      <c r="O18" s="319"/>
      <c r="P18" s="318" t="s">
        <v>68</v>
      </c>
      <c r="Q18" s="319">
        <v>9300</v>
      </c>
      <c r="R18" s="320"/>
      <c r="S18" s="322"/>
      <c r="T18" s="323"/>
      <c r="U18" s="356"/>
      <c r="V18" s="324"/>
      <c r="W18" s="326"/>
      <c r="X18" s="326"/>
      <c r="Y18" s="327"/>
      <c r="Z18" s="328"/>
      <c r="AA18" s="329"/>
      <c r="AB18" s="330"/>
      <c r="AC18" s="331"/>
      <c r="AD18" s="248"/>
    </row>
    <row r="19" spans="1:30" ht="27" customHeight="1" x14ac:dyDescent="0.25">
      <c r="A19" s="332">
        <v>5</v>
      </c>
      <c r="B19" s="301" t="s">
        <v>62</v>
      </c>
      <c r="C19" s="333">
        <v>0.23200000000000001</v>
      </c>
      <c r="D19" s="334">
        <v>0.2</v>
      </c>
      <c r="E19" s="335">
        <v>0.27500000000000002</v>
      </c>
      <c r="F19" s="336">
        <v>-2000</v>
      </c>
      <c r="G19" s="336">
        <v>2400</v>
      </c>
      <c r="H19" s="337">
        <f>SUM(F19:G19)</f>
        <v>400</v>
      </c>
      <c r="I19" s="338"/>
      <c r="J19" s="339" t="s">
        <v>67</v>
      </c>
      <c r="K19" s="336">
        <v>5100</v>
      </c>
      <c r="L19" s="343">
        <f>SUM(K17:K19)</f>
        <v>5100</v>
      </c>
      <c r="M19" s="341"/>
      <c r="N19" s="339"/>
      <c r="O19" s="336"/>
      <c r="P19" s="339" t="s">
        <v>67</v>
      </c>
      <c r="Q19" s="336">
        <v>-5400</v>
      </c>
      <c r="R19" s="343">
        <f>SUM(O17:O19)+SUM(Q17:Q19)</f>
        <v>3900</v>
      </c>
      <c r="S19" s="344">
        <v>9400</v>
      </c>
      <c r="T19" s="345">
        <v>5298200</v>
      </c>
      <c r="U19" s="346">
        <v>4746600</v>
      </c>
      <c r="V19" s="347">
        <v>4746500</v>
      </c>
      <c r="W19" s="348">
        <v>0.24</v>
      </c>
      <c r="X19" s="348">
        <v>0.14499999999999999</v>
      </c>
      <c r="Y19" s="349">
        <v>0.38300000000000001</v>
      </c>
      <c r="Z19" s="350">
        <v>0.378</v>
      </c>
      <c r="AA19" s="351">
        <v>0.37999999999999545</v>
      </c>
      <c r="AB19" s="352">
        <v>1.0580000000000001</v>
      </c>
      <c r="AC19" s="353">
        <v>150.75</v>
      </c>
      <c r="AD19" s="248"/>
    </row>
    <row r="20" spans="1:30" ht="27" customHeight="1" x14ac:dyDescent="0.25">
      <c r="A20" s="363"/>
      <c r="B20" s="288"/>
      <c r="C20" s="312"/>
      <c r="D20" s="313"/>
      <c r="E20" s="314"/>
      <c r="F20" s="315"/>
      <c r="G20" s="315"/>
      <c r="H20" s="316"/>
      <c r="I20" s="317"/>
      <c r="J20" s="318" t="s">
        <v>70</v>
      </c>
      <c r="K20" s="319">
        <v>-200</v>
      </c>
      <c r="L20" s="320"/>
      <c r="M20" s="321"/>
      <c r="N20" s="318"/>
      <c r="O20" s="319"/>
      <c r="P20" s="318"/>
      <c r="Q20" s="319"/>
      <c r="R20" s="320"/>
      <c r="S20" s="364"/>
      <c r="T20" s="365"/>
      <c r="U20" s="366"/>
      <c r="V20" s="367"/>
      <c r="W20" s="354"/>
      <c r="X20" s="354"/>
      <c r="Y20" s="355"/>
      <c r="Z20" s="368"/>
      <c r="AA20" s="369"/>
      <c r="AB20" s="370"/>
      <c r="AC20" s="371">
        <v>149.78</v>
      </c>
      <c r="AD20" s="248"/>
    </row>
    <row r="21" spans="1:30" ht="27" customHeight="1" x14ac:dyDescent="0.25">
      <c r="A21" s="311"/>
      <c r="B21" s="288"/>
      <c r="C21" s="312"/>
      <c r="D21" s="313"/>
      <c r="E21" s="314"/>
      <c r="F21" s="315"/>
      <c r="G21" s="315"/>
      <c r="H21" s="316"/>
      <c r="I21" s="317"/>
      <c r="J21" s="318" t="s">
        <v>72</v>
      </c>
      <c r="K21" s="319">
        <v>-200</v>
      </c>
      <c r="L21" s="320"/>
      <c r="M21" s="321"/>
      <c r="N21" s="318"/>
      <c r="O21" s="319"/>
      <c r="P21" s="318"/>
      <c r="Q21" s="319"/>
      <c r="R21" s="320"/>
      <c r="S21" s="322"/>
      <c r="T21" s="323"/>
      <c r="U21" s="356"/>
      <c r="V21" s="324"/>
      <c r="W21" s="326"/>
      <c r="X21" s="326"/>
      <c r="Y21" s="327"/>
      <c r="Z21" s="328"/>
      <c r="AA21" s="329"/>
      <c r="AB21" s="330"/>
      <c r="AC21" s="331"/>
      <c r="AD21" s="248"/>
    </row>
    <row r="22" spans="1:30" ht="27" customHeight="1" x14ac:dyDescent="0.25">
      <c r="A22" s="332">
        <v>6</v>
      </c>
      <c r="B22" s="301" t="s">
        <v>63</v>
      </c>
      <c r="C22" s="333">
        <v>0.22700000000000001</v>
      </c>
      <c r="D22" s="334">
        <v>0.2</v>
      </c>
      <c r="E22" s="335">
        <v>0.22800000000000001</v>
      </c>
      <c r="F22" s="336">
        <v>-1200</v>
      </c>
      <c r="G22" s="336">
        <v>-7600</v>
      </c>
      <c r="H22" s="337">
        <f>SUM(F22:G22)</f>
        <v>-8800</v>
      </c>
      <c r="I22" s="338"/>
      <c r="J22" s="339" t="s">
        <v>67</v>
      </c>
      <c r="K22" s="336">
        <v>5400</v>
      </c>
      <c r="L22" s="343">
        <f>SUM(K20:K22)</f>
        <v>5000</v>
      </c>
      <c r="M22" s="341"/>
      <c r="N22" s="339"/>
      <c r="O22" s="336"/>
      <c r="P22" s="339" t="s">
        <v>67</v>
      </c>
      <c r="Q22" s="336">
        <v>-4100</v>
      </c>
      <c r="R22" s="343">
        <f>SUM(O20:O22)+SUM(Q20:Q22)</f>
        <v>-4100</v>
      </c>
      <c r="S22" s="344">
        <v>-7900</v>
      </c>
      <c r="T22" s="345">
        <v>5290300</v>
      </c>
      <c r="U22" s="346">
        <v>4740800</v>
      </c>
      <c r="V22" s="347">
        <v>4740700</v>
      </c>
      <c r="W22" s="348">
        <v>0.24399999999999999</v>
      </c>
      <c r="X22" s="348">
        <v>0.155</v>
      </c>
      <c r="Y22" s="349">
        <v>0.38300000000000001</v>
      </c>
      <c r="Z22" s="350">
        <v>0.378</v>
      </c>
      <c r="AA22" s="351">
        <v>0.375</v>
      </c>
      <c r="AB22" s="352">
        <v>1.044</v>
      </c>
      <c r="AC22" s="353">
        <v>150.27000000000001</v>
      </c>
      <c r="AD22" s="248"/>
    </row>
    <row r="23" spans="1:30" ht="27" customHeight="1" x14ac:dyDescent="0.25">
      <c r="A23" s="311"/>
      <c r="B23" s="288"/>
      <c r="C23" s="312"/>
      <c r="D23" s="313"/>
      <c r="E23" s="314"/>
      <c r="F23" s="315"/>
      <c r="G23" s="315"/>
      <c r="H23" s="316"/>
      <c r="I23" s="317"/>
      <c r="J23" s="318" t="s">
        <v>70</v>
      </c>
      <c r="K23" s="319">
        <v>-100</v>
      </c>
      <c r="L23" s="320"/>
      <c r="M23" s="321"/>
      <c r="N23" s="318"/>
      <c r="O23" s="319"/>
      <c r="P23" s="318"/>
      <c r="Q23" s="319"/>
      <c r="R23" s="320"/>
      <c r="S23" s="322"/>
      <c r="T23" s="323"/>
      <c r="U23" s="356"/>
      <c r="V23" s="367"/>
      <c r="W23" s="354"/>
      <c r="X23" s="354"/>
      <c r="Y23" s="355"/>
      <c r="Z23" s="368"/>
      <c r="AA23" s="369"/>
      <c r="AB23" s="370"/>
      <c r="AC23" s="371">
        <v>149.69999999999999</v>
      </c>
      <c r="AD23" s="248"/>
    </row>
    <row r="24" spans="1:30" ht="27" customHeight="1" x14ac:dyDescent="0.25">
      <c r="A24" s="311"/>
      <c r="B24" s="288"/>
      <c r="C24" s="312"/>
      <c r="D24" s="313"/>
      <c r="E24" s="314"/>
      <c r="F24" s="315"/>
      <c r="G24" s="315"/>
      <c r="H24" s="316"/>
      <c r="I24" s="317"/>
      <c r="J24" s="318" t="s">
        <v>72</v>
      </c>
      <c r="K24" s="319">
        <v>-200</v>
      </c>
      <c r="L24" s="320"/>
      <c r="M24" s="321"/>
      <c r="N24" s="318"/>
      <c r="O24" s="319"/>
      <c r="P24" s="318"/>
      <c r="Q24" s="319"/>
      <c r="R24" s="320"/>
      <c r="S24" s="322"/>
      <c r="T24" s="323"/>
      <c r="U24" s="356"/>
      <c r="V24" s="324"/>
      <c r="W24" s="326"/>
      <c r="X24" s="326"/>
      <c r="Y24" s="327"/>
      <c r="Z24" s="328"/>
      <c r="AA24" s="329"/>
      <c r="AB24" s="330"/>
      <c r="AC24" s="331"/>
      <c r="AD24" s="248"/>
    </row>
    <row r="25" spans="1:30" ht="27" customHeight="1" x14ac:dyDescent="0.25">
      <c r="A25" s="332">
        <v>9</v>
      </c>
      <c r="B25" s="301" t="s">
        <v>66</v>
      </c>
      <c r="C25" s="333">
        <v>0.22700000000000001</v>
      </c>
      <c r="D25" s="334">
        <v>0.22</v>
      </c>
      <c r="E25" s="335">
        <v>0.27500000000000002</v>
      </c>
      <c r="F25" s="336">
        <v>-1300</v>
      </c>
      <c r="G25" s="336">
        <v>-13000</v>
      </c>
      <c r="H25" s="337">
        <f>SUM(F25:G25)</f>
        <v>-14300</v>
      </c>
      <c r="I25" s="338"/>
      <c r="J25" s="339" t="s">
        <v>67</v>
      </c>
      <c r="K25" s="336">
        <v>4100</v>
      </c>
      <c r="L25" s="343">
        <f>SUM(K23:K25)</f>
        <v>3800</v>
      </c>
      <c r="M25" s="341"/>
      <c r="N25" s="339"/>
      <c r="O25" s="336"/>
      <c r="P25" s="339" t="s">
        <v>67</v>
      </c>
      <c r="Q25" s="336">
        <v>-5900</v>
      </c>
      <c r="R25" s="343">
        <f>SUM(O23:O25)+SUM(Q23:Q25)</f>
        <v>-5900</v>
      </c>
      <c r="S25" s="344">
        <v>-16400</v>
      </c>
      <c r="T25" s="345">
        <v>5273900</v>
      </c>
      <c r="U25" s="346">
        <v>4725300</v>
      </c>
      <c r="V25" s="347">
        <v>4725300</v>
      </c>
      <c r="W25" s="348">
        <v>0.24</v>
      </c>
      <c r="X25" s="348">
        <v>0.14499999999999999</v>
      </c>
      <c r="Y25" s="349">
        <v>0.38300000000000001</v>
      </c>
      <c r="Z25" s="350">
        <v>0.35099999999999998</v>
      </c>
      <c r="AA25" s="351">
        <v>0.34749999999999659</v>
      </c>
      <c r="AB25" s="352">
        <v>1.0289999999999999</v>
      </c>
      <c r="AC25" s="353">
        <v>150.37</v>
      </c>
      <c r="AD25" s="248"/>
    </row>
    <row r="26" spans="1:30" ht="27" customHeight="1" x14ac:dyDescent="0.25">
      <c r="A26" s="311"/>
      <c r="B26" s="288"/>
      <c r="C26" s="312"/>
      <c r="D26" s="313"/>
      <c r="E26" s="314"/>
      <c r="F26" s="315"/>
      <c r="G26" s="315"/>
      <c r="H26" s="316"/>
      <c r="I26" s="317"/>
      <c r="J26" s="318"/>
      <c r="K26" s="319"/>
      <c r="L26" s="320"/>
      <c r="M26" s="321"/>
      <c r="N26" s="318"/>
      <c r="O26" s="319"/>
      <c r="P26" s="318"/>
      <c r="Q26" s="319"/>
      <c r="R26" s="320"/>
      <c r="S26" s="372"/>
      <c r="T26" s="373"/>
      <c r="U26" s="374"/>
      <c r="V26" s="367"/>
      <c r="W26" s="354"/>
      <c r="X26" s="354"/>
      <c r="Y26" s="355"/>
      <c r="Z26" s="328"/>
      <c r="AA26" s="329"/>
      <c r="AB26" s="330"/>
      <c r="AC26" s="371">
        <v>150.9</v>
      </c>
      <c r="AD26" s="248"/>
    </row>
    <row r="27" spans="1:30" ht="27" customHeight="1" x14ac:dyDescent="0.25">
      <c r="A27" s="311"/>
      <c r="B27" s="288"/>
      <c r="C27" s="312"/>
      <c r="D27" s="313"/>
      <c r="E27" s="314"/>
      <c r="F27" s="315"/>
      <c r="G27" s="315"/>
      <c r="H27" s="316"/>
      <c r="I27" s="317"/>
      <c r="J27" s="318"/>
      <c r="K27" s="319"/>
      <c r="L27" s="320"/>
      <c r="M27" s="321"/>
      <c r="N27" s="318"/>
      <c r="O27" s="319"/>
      <c r="P27" s="318" t="s">
        <v>68</v>
      </c>
      <c r="Q27" s="319">
        <v>7700</v>
      </c>
      <c r="R27" s="320"/>
      <c r="S27" s="322"/>
      <c r="T27" s="373"/>
      <c r="U27" s="375"/>
      <c r="V27" s="324"/>
      <c r="W27" s="326"/>
      <c r="X27" s="326"/>
      <c r="Y27" s="327"/>
      <c r="Z27" s="328"/>
      <c r="AA27" s="329"/>
      <c r="AB27" s="330"/>
      <c r="AC27" s="331"/>
      <c r="AD27" s="248"/>
    </row>
    <row r="28" spans="1:30" ht="27" customHeight="1" x14ac:dyDescent="0.25">
      <c r="A28" s="332">
        <v>10</v>
      </c>
      <c r="B28" s="301" t="s">
        <v>64</v>
      </c>
      <c r="C28" s="333">
        <v>0.22700000000000001</v>
      </c>
      <c r="D28" s="334">
        <v>0.22</v>
      </c>
      <c r="E28" s="335">
        <v>0.27500000000000002</v>
      </c>
      <c r="F28" s="336">
        <v>-1800</v>
      </c>
      <c r="G28" s="336">
        <v>-3900</v>
      </c>
      <c r="H28" s="337">
        <f>SUM(F28:G28)</f>
        <v>-5700</v>
      </c>
      <c r="I28" s="338"/>
      <c r="J28" s="339" t="s">
        <v>67</v>
      </c>
      <c r="K28" s="336">
        <v>5900</v>
      </c>
      <c r="L28" s="343">
        <f>SUM(K26:K28)</f>
        <v>5900</v>
      </c>
      <c r="M28" s="341"/>
      <c r="N28" s="339"/>
      <c r="O28" s="336"/>
      <c r="P28" s="339" t="s">
        <v>67</v>
      </c>
      <c r="Q28" s="336">
        <v>-3400</v>
      </c>
      <c r="R28" s="343">
        <f>SUM(O26:O28)+SUM(Q26:Q28)</f>
        <v>4300</v>
      </c>
      <c r="S28" s="344">
        <v>4500</v>
      </c>
      <c r="T28" s="345">
        <v>5278400</v>
      </c>
      <c r="U28" s="346">
        <v>4723600</v>
      </c>
      <c r="V28" s="347">
        <v>4723500</v>
      </c>
      <c r="W28" s="348">
        <v>0.247</v>
      </c>
      <c r="X28" s="348">
        <v>0.14499999999999999</v>
      </c>
      <c r="Y28" s="349">
        <v>0.38400000000000001</v>
      </c>
      <c r="Z28" s="350">
        <v>0.35</v>
      </c>
      <c r="AA28" s="351">
        <v>0.34499999999999886</v>
      </c>
      <c r="AB28" s="352">
        <v>1.0529999999999999</v>
      </c>
      <c r="AC28" s="353">
        <v>151.6</v>
      </c>
      <c r="AD28" s="248"/>
    </row>
    <row r="29" spans="1:30" ht="27" customHeight="1" x14ac:dyDescent="0.25">
      <c r="A29" s="311"/>
      <c r="B29" s="288"/>
      <c r="C29" s="312"/>
      <c r="D29" s="313"/>
      <c r="E29" s="314"/>
      <c r="F29" s="315"/>
      <c r="G29" s="315"/>
      <c r="H29" s="316"/>
      <c r="I29" s="317"/>
      <c r="J29" s="318"/>
      <c r="K29" s="319"/>
      <c r="L29" s="320"/>
      <c r="M29" s="321"/>
      <c r="N29" s="318"/>
      <c r="O29" s="319"/>
      <c r="P29" s="318"/>
      <c r="Q29" s="319"/>
      <c r="R29" s="320"/>
      <c r="S29" s="315"/>
      <c r="T29" s="323"/>
      <c r="U29" s="374"/>
      <c r="V29" s="367"/>
      <c r="W29" s="354"/>
      <c r="X29" s="354"/>
      <c r="Y29" s="355"/>
      <c r="Z29" s="368"/>
      <c r="AA29" s="369"/>
      <c r="AB29" s="370"/>
      <c r="AC29" s="371">
        <v>151.43</v>
      </c>
      <c r="AD29" s="248"/>
    </row>
    <row r="30" spans="1:30" ht="27" customHeight="1" x14ac:dyDescent="0.25">
      <c r="A30" s="311"/>
      <c r="B30" s="288"/>
      <c r="C30" s="312"/>
      <c r="D30" s="313"/>
      <c r="E30" s="314"/>
      <c r="F30" s="315"/>
      <c r="G30" s="315"/>
      <c r="H30" s="316"/>
      <c r="I30" s="317"/>
      <c r="J30" s="318" t="s">
        <v>69</v>
      </c>
      <c r="K30" s="319">
        <v>-8000</v>
      </c>
      <c r="L30" s="320"/>
      <c r="M30" s="321"/>
      <c r="N30" s="318"/>
      <c r="O30" s="319"/>
      <c r="P30" s="318"/>
      <c r="Q30" s="319"/>
      <c r="R30" s="320"/>
      <c r="S30" s="315"/>
      <c r="T30" s="323"/>
      <c r="U30" s="356"/>
      <c r="V30" s="324"/>
      <c r="W30" s="326"/>
      <c r="X30" s="326"/>
      <c r="Y30" s="327"/>
      <c r="Z30" s="328"/>
      <c r="AA30" s="329"/>
      <c r="AB30" s="330"/>
      <c r="AC30" s="331"/>
      <c r="AD30" s="248"/>
    </row>
    <row r="31" spans="1:30" ht="27" customHeight="1" x14ac:dyDescent="0.25">
      <c r="A31" s="332">
        <v>11</v>
      </c>
      <c r="B31" s="301" t="s">
        <v>61</v>
      </c>
      <c r="C31" s="333">
        <v>0.22700000000000001</v>
      </c>
      <c r="D31" s="334">
        <v>0.22</v>
      </c>
      <c r="E31" s="335">
        <v>0.27500000000000002</v>
      </c>
      <c r="F31" s="336">
        <v>-1500</v>
      </c>
      <c r="G31" s="336">
        <v>-27600</v>
      </c>
      <c r="H31" s="337">
        <f>SUM(F31:G31)</f>
        <v>-29100</v>
      </c>
      <c r="I31" s="338"/>
      <c r="J31" s="339" t="s">
        <v>67</v>
      </c>
      <c r="K31" s="336">
        <v>3400</v>
      </c>
      <c r="L31" s="343">
        <f>SUM(K29:K31)</f>
        <v>-4600</v>
      </c>
      <c r="M31" s="341"/>
      <c r="N31" s="339" t="s">
        <v>69</v>
      </c>
      <c r="O31" s="336">
        <v>8000</v>
      </c>
      <c r="P31" s="339" t="s">
        <v>67</v>
      </c>
      <c r="Q31" s="336">
        <v>-3100</v>
      </c>
      <c r="R31" s="343">
        <f>SUM(O29:O31)+SUM(Q29:Q31)</f>
        <v>4900</v>
      </c>
      <c r="S31" s="344">
        <v>-28800</v>
      </c>
      <c r="T31" s="345">
        <v>5249600</v>
      </c>
      <c r="U31" s="346">
        <v>4709600</v>
      </c>
      <c r="V31" s="347">
        <v>4709600</v>
      </c>
      <c r="W31" s="348">
        <v>0.248</v>
      </c>
      <c r="X31" s="348">
        <v>0.14499999999999999</v>
      </c>
      <c r="Y31" s="349">
        <v>0.38400000000000001</v>
      </c>
      <c r="Z31" s="350">
        <v>0.34599999999999997</v>
      </c>
      <c r="AA31" s="351">
        <v>0.34499999999999886</v>
      </c>
      <c r="AB31" s="352">
        <v>1.0580000000000001</v>
      </c>
      <c r="AC31" s="353">
        <v>151.91</v>
      </c>
      <c r="AD31" s="248"/>
    </row>
    <row r="32" spans="1:30" ht="27" customHeight="1" x14ac:dyDescent="0.25">
      <c r="A32" s="311"/>
      <c r="B32" s="288"/>
      <c r="C32" s="312"/>
      <c r="D32" s="313"/>
      <c r="E32" s="314"/>
      <c r="F32" s="315"/>
      <c r="G32" s="315"/>
      <c r="H32" s="316"/>
      <c r="I32" s="317"/>
      <c r="J32" s="318"/>
      <c r="K32" s="319"/>
      <c r="L32" s="320"/>
      <c r="M32" s="321"/>
      <c r="N32" s="318"/>
      <c r="O32" s="319"/>
      <c r="P32" s="318"/>
      <c r="Q32" s="319"/>
      <c r="R32" s="320"/>
      <c r="S32" s="376"/>
      <c r="T32" s="365"/>
      <c r="U32" s="366"/>
      <c r="V32" s="367"/>
      <c r="W32" s="354"/>
      <c r="X32" s="354"/>
      <c r="Y32" s="355"/>
      <c r="Z32" s="368"/>
      <c r="AA32" s="369"/>
      <c r="AB32" s="370"/>
      <c r="AC32" s="371">
        <v>151.96</v>
      </c>
      <c r="AD32" s="248"/>
    </row>
    <row r="33" spans="1:30" ht="27" customHeight="1" x14ac:dyDescent="0.25">
      <c r="A33" s="311"/>
      <c r="B33" s="288"/>
      <c r="C33" s="312"/>
      <c r="D33" s="313"/>
      <c r="E33" s="314"/>
      <c r="F33" s="315"/>
      <c r="G33" s="315"/>
      <c r="H33" s="316"/>
      <c r="I33" s="317"/>
      <c r="J33" s="318" t="s">
        <v>72</v>
      </c>
      <c r="K33" s="319">
        <v>-200</v>
      </c>
      <c r="L33" s="320"/>
      <c r="M33" s="321"/>
      <c r="N33" s="318"/>
      <c r="O33" s="319"/>
      <c r="P33" s="318"/>
      <c r="Q33" s="319"/>
      <c r="R33" s="320"/>
      <c r="S33" s="315"/>
      <c r="T33" s="323"/>
      <c r="U33" s="356"/>
      <c r="V33" s="324"/>
      <c r="W33" s="326"/>
      <c r="X33" s="326"/>
      <c r="Y33" s="327"/>
      <c r="Z33" s="328"/>
      <c r="AA33" s="329"/>
      <c r="AB33" s="330"/>
      <c r="AC33" s="331"/>
      <c r="AD33" s="248"/>
    </row>
    <row r="34" spans="1:30" ht="27" customHeight="1" x14ac:dyDescent="0.25">
      <c r="A34" s="332">
        <v>12</v>
      </c>
      <c r="B34" s="301" t="s">
        <v>62</v>
      </c>
      <c r="C34" s="333">
        <v>0.22700000000000001</v>
      </c>
      <c r="D34" s="334">
        <v>0.219</v>
      </c>
      <c r="E34" s="335">
        <v>0.27500000000000002</v>
      </c>
      <c r="F34" s="336">
        <v>-2800</v>
      </c>
      <c r="G34" s="336">
        <v>10300</v>
      </c>
      <c r="H34" s="337">
        <f>SUM(F34:G34)</f>
        <v>7500</v>
      </c>
      <c r="I34" s="338"/>
      <c r="J34" s="339" t="s">
        <v>67</v>
      </c>
      <c r="K34" s="336">
        <v>3100</v>
      </c>
      <c r="L34" s="343">
        <f>SUM(K32:K34)</f>
        <v>2900</v>
      </c>
      <c r="M34" s="341"/>
      <c r="N34" s="339"/>
      <c r="O34" s="336"/>
      <c r="P34" s="339" t="s">
        <v>67</v>
      </c>
      <c r="Q34" s="336">
        <v>-4300</v>
      </c>
      <c r="R34" s="343">
        <f>SUM(O32:O34)+SUM(Q32:Q34)</f>
        <v>-4300</v>
      </c>
      <c r="S34" s="344">
        <v>6100</v>
      </c>
      <c r="T34" s="345">
        <v>5255700</v>
      </c>
      <c r="U34" s="346">
        <v>4710800</v>
      </c>
      <c r="V34" s="347">
        <v>4710800</v>
      </c>
      <c r="W34" s="348">
        <v>0.24299999999999999</v>
      </c>
      <c r="X34" s="348">
        <v>0.14499999999999999</v>
      </c>
      <c r="Y34" s="349">
        <v>0.38400000000000001</v>
      </c>
      <c r="Z34" s="350">
        <v>0.35</v>
      </c>
      <c r="AA34" s="351">
        <v>0.34499999999999886</v>
      </c>
      <c r="AB34" s="352">
        <v>1.0389999999999999</v>
      </c>
      <c r="AC34" s="353">
        <v>152.76</v>
      </c>
      <c r="AD34" s="248"/>
    </row>
    <row r="35" spans="1:30" ht="27" customHeight="1" x14ac:dyDescent="0.25">
      <c r="A35" s="311"/>
      <c r="B35" s="288"/>
      <c r="C35" s="312"/>
      <c r="D35" s="313"/>
      <c r="E35" s="314"/>
      <c r="F35" s="315"/>
      <c r="G35" s="315"/>
      <c r="H35" s="316"/>
      <c r="I35" s="317"/>
      <c r="J35" s="318" t="s">
        <v>72</v>
      </c>
      <c r="K35" s="319">
        <v>-100</v>
      </c>
      <c r="L35" s="320"/>
      <c r="M35" s="321"/>
      <c r="N35" s="318"/>
      <c r="O35" s="319"/>
      <c r="P35" s="318"/>
      <c r="Q35" s="319"/>
      <c r="R35" s="320"/>
      <c r="S35" s="376"/>
      <c r="T35" s="365"/>
      <c r="U35" s="366"/>
      <c r="V35" s="367"/>
      <c r="W35" s="354"/>
      <c r="X35" s="354"/>
      <c r="Y35" s="355"/>
      <c r="Z35" s="368"/>
      <c r="AA35" s="369"/>
      <c r="AB35" s="370"/>
      <c r="AC35" s="371">
        <v>152.47</v>
      </c>
      <c r="AD35" s="248"/>
    </row>
    <row r="36" spans="1:30" ht="27" customHeight="1" x14ac:dyDescent="0.25">
      <c r="A36" s="311"/>
      <c r="B36" s="288"/>
      <c r="C36" s="312"/>
      <c r="D36" s="313"/>
      <c r="E36" s="314"/>
      <c r="F36" s="315"/>
      <c r="G36" s="315"/>
      <c r="H36" s="316"/>
      <c r="I36" s="317"/>
      <c r="J36" s="318" t="s">
        <v>67</v>
      </c>
      <c r="K36" s="319">
        <v>4300</v>
      </c>
      <c r="L36" s="320"/>
      <c r="M36" s="321"/>
      <c r="N36" s="318"/>
      <c r="O36" s="319"/>
      <c r="P36" s="318" t="s">
        <v>67</v>
      </c>
      <c r="Q36" s="319">
        <v>-3200</v>
      </c>
      <c r="R36" s="320"/>
      <c r="S36" s="315"/>
      <c r="T36" s="323"/>
      <c r="U36" s="356"/>
      <c r="V36" s="324"/>
      <c r="W36" s="326"/>
      <c r="X36" s="326"/>
      <c r="Y36" s="327"/>
      <c r="Z36" s="328"/>
      <c r="AA36" s="329"/>
      <c r="AB36" s="330"/>
      <c r="AC36" s="331"/>
      <c r="AD36" s="248"/>
    </row>
    <row r="37" spans="1:30" ht="27" customHeight="1" x14ac:dyDescent="0.25">
      <c r="A37" s="332">
        <v>13</v>
      </c>
      <c r="B37" s="301" t="s">
        <v>63</v>
      </c>
      <c r="C37" s="333">
        <v>0.22700000000000001</v>
      </c>
      <c r="D37" s="334">
        <v>0.2</v>
      </c>
      <c r="E37" s="335">
        <v>0.22800000000000001</v>
      </c>
      <c r="F37" s="336">
        <v>-1900</v>
      </c>
      <c r="G37" s="336">
        <v>68600</v>
      </c>
      <c r="H37" s="337">
        <f>SUM(F37:G37)</f>
        <v>66700</v>
      </c>
      <c r="I37" s="338"/>
      <c r="J37" s="339" t="s">
        <v>91</v>
      </c>
      <c r="K37" s="336">
        <v>-46200</v>
      </c>
      <c r="L37" s="343">
        <f>SUM(K35:K37)</f>
        <v>-42000</v>
      </c>
      <c r="M37" s="341"/>
      <c r="N37" s="339"/>
      <c r="O37" s="336"/>
      <c r="P37" s="339" t="s">
        <v>91</v>
      </c>
      <c r="Q37" s="336">
        <v>33800</v>
      </c>
      <c r="R37" s="343">
        <f>SUM(O35:O37)+SUM(Q35:Q37)</f>
        <v>30600</v>
      </c>
      <c r="S37" s="344">
        <v>55300</v>
      </c>
      <c r="T37" s="345">
        <v>5311000</v>
      </c>
      <c r="U37" s="346">
        <v>4783900</v>
      </c>
      <c r="V37" s="347">
        <v>4783900</v>
      </c>
      <c r="W37" s="348">
        <v>0.247</v>
      </c>
      <c r="X37" s="348">
        <v>0.155</v>
      </c>
      <c r="Y37" s="349">
        <v>0.38500000000000001</v>
      </c>
      <c r="Z37" s="350">
        <v>0.34499999999999997</v>
      </c>
      <c r="AA37" s="351">
        <v>0.34499999999999886</v>
      </c>
      <c r="AB37" s="352">
        <v>1.0289999999999999</v>
      </c>
      <c r="AC37" s="353">
        <v>153.09</v>
      </c>
      <c r="AD37" s="248"/>
    </row>
    <row r="38" spans="1:30" ht="27" customHeight="1" x14ac:dyDescent="0.25">
      <c r="A38" s="311"/>
      <c r="B38" s="288"/>
      <c r="C38" s="312"/>
      <c r="D38" s="313"/>
      <c r="E38" s="314"/>
      <c r="F38" s="315"/>
      <c r="G38" s="315"/>
      <c r="H38" s="316"/>
      <c r="I38" s="317"/>
      <c r="J38" s="318"/>
      <c r="K38" s="319"/>
      <c r="L38" s="320"/>
      <c r="M38" s="321"/>
      <c r="N38" s="318"/>
      <c r="O38" s="319"/>
      <c r="P38" s="318"/>
      <c r="Q38" s="319"/>
      <c r="R38" s="320"/>
      <c r="S38" s="315"/>
      <c r="T38" s="323"/>
      <c r="U38" s="356"/>
      <c r="V38" s="324"/>
      <c r="W38" s="326"/>
      <c r="X38" s="326"/>
      <c r="Y38" s="327"/>
      <c r="Z38" s="328"/>
      <c r="AA38" s="329"/>
      <c r="AB38" s="330"/>
      <c r="AC38" s="331">
        <v>153.33000000000001</v>
      </c>
      <c r="AD38" s="248"/>
    </row>
    <row r="39" spans="1:30" ht="27" customHeight="1" x14ac:dyDescent="0.25">
      <c r="A39" s="311"/>
      <c r="B39" s="288"/>
      <c r="C39" s="312"/>
      <c r="D39" s="313"/>
      <c r="E39" s="314"/>
      <c r="F39" s="315"/>
      <c r="G39" s="315"/>
      <c r="H39" s="316"/>
      <c r="I39" s="317"/>
      <c r="J39" s="318"/>
      <c r="K39" s="319"/>
      <c r="L39" s="320"/>
      <c r="M39" s="321"/>
      <c r="N39" s="318"/>
      <c r="O39" s="319"/>
      <c r="P39" s="318" t="s">
        <v>68</v>
      </c>
      <c r="Q39" s="319">
        <v>11600</v>
      </c>
      <c r="R39" s="320"/>
      <c r="S39" s="315"/>
      <c r="T39" s="323"/>
      <c r="U39" s="356"/>
      <c r="V39" s="324"/>
      <c r="W39" s="326"/>
      <c r="X39" s="326"/>
      <c r="Y39" s="327"/>
      <c r="Z39" s="328"/>
      <c r="AA39" s="329"/>
      <c r="AB39" s="330"/>
      <c r="AC39" s="331"/>
      <c r="AD39" s="248"/>
    </row>
    <row r="40" spans="1:30" ht="27" customHeight="1" x14ac:dyDescent="0.25">
      <c r="A40" s="332">
        <v>16</v>
      </c>
      <c r="B40" s="301" t="s">
        <v>66</v>
      </c>
      <c r="C40" s="333">
        <v>0.22700000000000001</v>
      </c>
      <c r="D40" s="334">
        <v>0.219</v>
      </c>
      <c r="E40" s="335">
        <v>0.27500000000000002</v>
      </c>
      <c r="F40" s="336">
        <v>-1400</v>
      </c>
      <c r="G40" s="336">
        <v>1700</v>
      </c>
      <c r="H40" s="337">
        <f>SUM(F40:G40)</f>
        <v>300</v>
      </c>
      <c r="I40" s="338"/>
      <c r="J40" s="339" t="s">
        <v>67</v>
      </c>
      <c r="K40" s="336">
        <v>3200</v>
      </c>
      <c r="L40" s="343">
        <f>SUM(K38:K40)</f>
        <v>3200</v>
      </c>
      <c r="M40" s="341"/>
      <c r="N40" s="339"/>
      <c r="O40" s="336"/>
      <c r="P40" s="339" t="s">
        <v>67</v>
      </c>
      <c r="Q40" s="336">
        <v>-4300</v>
      </c>
      <c r="R40" s="343">
        <f>SUM(O38:O40)+SUM(Q38:Q40)</f>
        <v>7300</v>
      </c>
      <c r="S40" s="344">
        <v>10800</v>
      </c>
      <c r="T40" s="345">
        <v>5321800</v>
      </c>
      <c r="U40" s="346">
        <v>4790100</v>
      </c>
      <c r="V40" s="347">
        <v>3375800</v>
      </c>
      <c r="W40" s="348">
        <v>0.24299999999999999</v>
      </c>
      <c r="X40" s="348">
        <v>0.13500000000000001</v>
      </c>
      <c r="Y40" s="349">
        <v>0.38500000000000001</v>
      </c>
      <c r="Z40" s="350">
        <v>0.34499999999999997</v>
      </c>
      <c r="AA40" s="351">
        <v>0.34499999999999886</v>
      </c>
      <c r="AB40" s="352">
        <v>1.0569999999999999</v>
      </c>
      <c r="AC40" s="353">
        <v>153.97</v>
      </c>
      <c r="AD40" s="377"/>
    </row>
    <row r="41" spans="1:30" ht="27" customHeight="1" x14ac:dyDescent="0.25">
      <c r="A41" s="311"/>
      <c r="B41" s="288"/>
      <c r="C41" s="312"/>
      <c r="D41" s="313"/>
      <c r="E41" s="314"/>
      <c r="F41" s="315"/>
      <c r="G41" s="315"/>
      <c r="H41" s="316"/>
      <c r="I41" s="317"/>
      <c r="J41" s="318"/>
      <c r="K41" s="319"/>
      <c r="L41" s="320"/>
      <c r="M41" s="321"/>
      <c r="N41" s="318"/>
      <c r="O41" s="319"/>
      <c r="P41" s="318"/>
      <c r="Q41" s="319"/>
      <c r="R41" s="320"/>
      <c r="S41" s="315"/>
      <c r="T41" s="323"/>
      <c r="U41" s="356"/>
      <c r="V41" s="324"/>
      <c r="W41" s="326"/>
      <c r="X41" s="326"/>
      <c r="Y41" s="327"/>
      <c r="Z41" s="328"/>
      <c r="AA41" s="329"/>
      <c r="AB41" s="326"/>
      <c r="AC41" s="331">
        <v>153.80000000000001</v>
      </c>
      <c r="AD41" s="248"/>
    </row>
    <row r="42" spans="1:30" ht="27" customHeight="1" x14ac:dyDescent="0.25">
      <c r="A42" s="311"/>
      <c r="B42" s="288"/>
      <c r="C42" s="312"/>
      <c r="D42" s="313"/>
      <c r="E42" s="314"/>
      <c r="F42" s="315"/>
      <c r="G42" s="315"/>
      <c r="H42" s="316"/>
      <c r="I42" s="317"/>
      <c r="J42" s="318" t="s">
        <v>72</v>
      </c>
      <c r="K42" s="319">
        <v>-700</v>
      </c>
      <c r="L42" s="320"/>
      <c r="M42" s="321"/>
      <c r="N42" s="318"/>
      <c r="O42" s="319"/>
      <c r="P42" s="318"/>
      <c r="Q42" s="319"/>
      <c r="R42" s="320"/>
      <c r="S42" s="315"/>
      <c r="T42" s="323"/>
      <c r="U42" s="356"/>
      <c r="V42" s="378"/>
      <c r="W42" s="326"/>
      <c r="X42" s="326"/>
      <c r="Y42" s="327"/>
      <c r="Z42" s="328"/>
      <c r="AA42" s="329"/>
      <c r="AB42" s="330"/>
      <c r="AC42" s="331"/>
      <c r="AD42" s="248"/>
    </row>
    <row r="43" spans="1:30" ht="27" customHeight="1" x14ac:dyDescent="0.25">
      <c r="A43" s="332">
        <v>17</v>
      </c>
      <c r="B43" s="301" t="s">
        <v>64</v>
      </c>
      <c r="C43" s="333">
        <v>0.22700000000000001</v>
      </c>
      <c r="D43" s="334">
        <v>0.219</v>
      </c>
      <c r="E43" s="335">
        <v>0.27500000000000002</v>
      </c>
      <c r="F43" s="336">
        <v>-2700</v>
      </c>
      <c r="G43" s="336">
        <v>2500</v>
      </c>
      <c r="H43" s="337">
        <f>SUM(F43:G43)</f>
        <v>-200</v>
      </c>
      <c r="I43" s="338"/>
      <c r="J43" s="339" t="s">
        <v>67</v>
      </c>
      <c r="K43" s="336">
        <v>4300</v>
      </c>
      <c r="L43" s="343">
        <f>SUM(K41:K43)</f>
        <v>3600</v>
      </c>
      <c r="M43" s="341"/>
      <c r="N43" s="339"/>
      <c r="O43" s="336"/>
      <c r="P43" s="339" t="s">
        <v>67</v>
      </c>
      <c r="Q43" s="336">
        <v>-3700</v>
      </c>
      <c r="R43" s="343">
        <f>SUM(O41:O43)+SUM(Q41:Q43)</f>
        <v>-3700</v>
      </c>
      <c r="S43" s="344">
        <v>-300</v>
      </c>
      <c r="T43" s="345">
        <v>5321500</v>
      </c>
      <c r="U43" s="346">
        <v>4795300</v>
      </c>
      <c r="V43" s="347">
        <v>4699900</v>
      </c>
      <c r="W43" s="348">
        <v>0.24399999999999999</v>
      </c>
      <c r="X43" s="348">
        <v>0.125</v>
      </c>
      <c r="Y43" s="349">
        <v>0.38500000000000001</v>
      </c>
      <c r="Z43" s="350">
        <v>0.34899999999999998</v>
      </c>
      <c r="AA43" s="351">
        <v>0.34749999999999659</v>
      </c>
      <c r="AB43" s="352">
        <v>1.0669999999999999</v>
      </c>
      <c r="AC43" s="353">
        <v>154.34</v>
      </c>
      <c r="AD43" s="377"/>
    </row>
    <row r="44" spans="1:30" ht="27" customHeight="1" x14ac:dyDescent="0.25">
      <c r="A44" s="311"/>
      <c r="B44" s="288"/>
      <c r="C44" s="312"/>
      <c r="D44" s="313"/>
      <c r="E44" s="314"/>
      <c r="F44" s="315"/>
      <c r="G44" s="315"/>
      <c r="H44" s="316"/>
      <c r="I44" s="317"/>
      <c r="J44" s="318"/>
      <c r="K44" s="319"/>
      <c r="L44" s="320"/>
      <c r="M44" s="321"/>
      <c r="N44" s="318"/>
      <c r="O44" s="319"/>
      <c r="P44" s="318"/>
      <c r="Q44" s="319"/>
      <c r="R44" s="320"/>
      <c r="S44" s="315"/>
      <c r="T44" s="323"/>
      <c r="U44" s="356"/>
      <c r="V44" s="378"/>
      <c r="W44" s="326"/>
      <c r="X44" s="326"/>
      <c r="Y44" s="327"/>
      <c r="Z44" s="328"/>
      <c r="AA44" s="329"/>
      <c r="AB44" s="330"/>
      <c r="AC44" s="331">
        <v>153.34</v>
      </c>
      <c r="AD44" s="248"/>
    </row>
    <row r="45" spans="1:30" ht="27" customHeight="1" x14ac:dyDescent="0.25">
      <c r="A45" s="311"/>
      <c r="B45" s="288"/>
      <c r="C45" s="312"/>
      <c r="D45" s="313"/>
      <c r="E45" s="314"/>
      <c r="F45" s="315"/>
      <c r="G45" s="315"/>
      <c r="H45" s="316"/>
      <c r="I45" s="317"/>
      <c r="J45" s="318"/>
      <c r="K45" s="319"/>
      <c r="L45" s="320"/>
      <c r="M45" s="321"/>
      <c r="N45" s="318"/>
      <c r="O45" s="319"/>
      <c r="P45" s="318"/>
      <c r="Q45" s="319"/>
      <c r="R45" s="320"/>
      <c r="S45" s="315"/>
      <c r="T45" s="323"/>
      <c r="U45" s="356"/>
      <c r="V45" s="378"/>
      <c r="W45" s="326"/>
      <c r="X45" s="326"/>
      <c r="Y45" s="327"/>
      <c r="Z45" s="328"/>
      <c r="AA45" s="329"/>
      <c r="AB45" s="330"/>
      <c r="AC45" s="331"/>
      <c r="AD45" s="248"/>
    </row>
    <row r="46" spans="1:30" ht="27" customHeight="1" x14ac:dyDescent="0.25">
      <c r="A46" s="332">
        <v>18</v>
      </c>
      <c r="B46" s="301" t="s">
        <v>61</v>
      </c>
      <c r="C46" s="333">
        <v>0.22600000000000001</v>
      </c>
      <c r="D46" s="334">
        <v>0.19</v>
      </c>
      <c r="E46" s="335">
        <v>0.22800000000000001</v>
      </c>
      <c r="F46" s="336">
        <v>-2800</v>
      </c>
      <c r="G46" s="336">
        <v>-17300</v>
      </c>
      <c r="H46" s="337">
        <f>SUM(F46:G46)</f>
        <v>-20100</v>
      </c>
      <c r="I46" s="338"/>
      <c r="J46" s="339" t="s">
        <v>67</v>
      </c>
      <c r="K46" s="336">
        <v>3700</v>
      </c>
      <c r="L46" s="343">
        <f>SUM(K44:K46)</f>
        <v>3700</v>
      </c>
      <c r="M46" s="341"/>
      <c r="N46" s="339"/>
      <c r="O46" s="336"/>
      <c r="P46" s="339" t="s">
        <v>67</v>
      </c>
      <c r="Q46" s="336">
        <v>-4000</v>
      </c>
      <c r="R46" s="343">
        <f>SUM(O44:O46)+SUM(Q44:Q46)</f>
        <v>-4000</v>
      </c>
      <c r="S46" s="344">
        <v>-20400</v>
      </c>
      <c r="T46" s="345">
        <v>5301100</v>
      </c>
      <c r="U46" s="346">
        <v>4786300</v>
      </c>
      <c r="V46" s="347">
        <v>4757400</v>
      </c>
      <c r="W46" s="348">
        <v>0.245</v>
      </c>
      <c r="X46" s="348">
        <v>0.115</v>
      </c>
      <c r="Y46" s="349">
        <v>0.38500000000000001</v>
      </c>
      <c r="Z46" s="350">
        <v>0.34899999999999998</v>
      </c>
      <c r="AA46" s="351">
        <v>0.47499999999999432</v>
      </c>
      <c r="AB46" s="352">
        <v>1.0529999999999999</v>
      </c>
      <c r="AC46" s="353">
        <v>153.79</v>
      </c>
      <c r="AD46" s="377"/>
    </row>
    <row r="47" spans="1:30" ht="27" customHeight="1" x14ac:dyDescent="0.25">
      <c r="A47" s="311"/>
      <c r="B47" s="288"/>
      <c r="C47" s="312"/>
      <c r="D47" s="313"/>
      <c r="E47" s="314"/>
      <c r="F47" s="315"/>
      <c r="G47" s="315"/>
      <c r="H47" s="316"/>
      <c r="I47" s="317"/>
      <c r="J47" s="318"/>
      <c r="K47" s="319"/>
      <c r="L47" s="320"/>
      <c r="M47" s="321"/>
      <c r="N47" s="318"/>
      <c r="O47" s="319"/>
      <c r="P47" s="318"/>
      <c r="Q47" s="319"/>
      <c r="R47" s="320"/>
      <c r="S47" s="315"/>
      <c r="T47" s="323"/>
      <c r="U47" s="356"/>
      <c r="V47" s="378"/>
      <c r="W47" s="326"/>
      <c r="X47" s="326"/>
      <c r="Y47" s="327"/>
      <c r="Z47" s="328"/>
      <c r="AA47" s="329"/>
      <c r="AB47" s="330"/>
      <c r="AC47" s="331">
        <v>154.44999999999999</v>
      </c>
      <c r="AD47" s="377"/>
    </row>
    <row r="48" spans="1:30" ht="27" customHeight="1" x14ac:dyDescent="0.25">
      <c r="A48" s="311"/>
      <c r="B48" s="288"/>
      <c r="C48" s="312"/>
      <c r="D48" s="313"/>
      <c r="E48" s="314"/>
      <c r="F48" s="315"/>
      <c r="G48" s="315"/>
      <c r="H48" s="316"/>
      <c r="I48" s="317"/>
      <c r="J48" s="318"/>
      <c r="K48" s="319"/>
      <c r="L48" s="320"/>
      <c r="M48" s="321"/>
      <c r="N48" s="318"/>
      <c r="O48" s="319"/>
      <c r="P48" s="318"/>
      <c r="Q48" s="319"/>
      <c r="R48" s="320"/>
      <c r="S48" s="315"/>
      <c r="T48" s="323"/>
      <c r="U48" s="356"/>
      <c r="V48" s="378"/>
      <c r="W48" s="326"/>
      <c r="X48" s="326"/>
      <c r="Y48" s="327"/>
      <c r="Z48" s="328"/>
      <c r="AA48" s="329"/>
      <c r="AB48" s="330"/>
      <c r="AC48" s="331"/>
      <c r="AD48" s="377"/>
    </row>
    <row r="49" spans="1:30" ht="27" customHeight="1" x14ac:dyDescent="0.25">
      <c r="A49" s="332">
        <v>19</v>
      </c>
      <c r="B49" s="301" t="s">
        <v>62</v>
      </c>
      <c r="C49" s="333">
        <v>0.22700000000000001</v>
      </c>
      <c r="D49" s="334">
        <v>0.219</v>
      </c>
      <c r="E49" s="335">
        <v>0.22800000000000001</v>
      </c>
      <c r="F49" s="336">
        <v>-3000</v>
      </c>
      <c r="G49" s="336">
        <v>4500</v>
      </c>
      <c r="H49" s="337">
        <f>SUM(F49:G49)</f>
        <v>1500</v>
      </c>
      <c r="I49" s="338"/>
      <c r="J49" s="339" t="s">
        <v>67</v>
      </c>
      <c r="K49" s="336">
        <v>4000</v>
      </c>
      <c r="L49" s="343">
        <f>SUM(K47:K49)</f>
        <v>4000</v>
      </c>
      <c r="M49" s="341"/>
      <c r="N49" s="339"/>
      <c r="O49" s="336"/>
      <c r="P49" s="339" t="s">
        <v>67</v>
      </c>
      <c r="Q49" s="336">
        <v>-4300</v>
      </c>
      <c r="R49" s="343">
        <f>SUM(O47:O49)+SUM(Q47:Q49)</f>
        <v>-4300</v>
      </c>
      <c r="S49" s="344">
        <v>1200</v>
      </c>
      <c r="T49" s="345">
        <v>5302300</v>
      </c>
      <c r="U49" s="346">
        <v>4796100</v>
      </c>
      <c r="V49" s="347">
        <v>4784800</v>
      </c>
      <c r="W49" s="348">
        <v>0.251</v>
      </c>
      <c r="X49" s="348">
        <v>0.115</v>
      </c>
      <c r="Y49" s="349">
        <v>0.38500000000000001</v>
      </c>
      <c r="Z49" s="350">
        <v>0.47299999999999998</v>
      </c>
      <c r="AA49" s="351">
        <v>0.46999999999999886</v>
      </c>
      <c r="AB49" s="352">
        <v>1.0720000000000001</v>
      </c>
      <c r="AC49" s="353">
        <v>156.77000000000001</v>
      </c>
      <c r="AD49" s="377"/>
    </row>
    <row r="50" spans="1:30" ht="27" customHeight="1" x14ac:dyDescent="0.25">
      <c r="A50" s="311"/>
      <c r="B50" s="288"/>
      <c r="C50" s="312"/>
      <c r="D50" s="313"/>
      <c r="E50" s="314"/>
      <c r="F50" s="315"/>
      <c r="G50" s="315"/>
      <c r="H50" s="316"/>
      <c r="I50" s="317"/>
      <c r="J50" s="318" t="s">
        <v>70</v>
      </c>
      <c r="K50" s="319">
        <v>-400</v>
      </c>
      <c r="L50" s="320"/>
      <c r="M50" s="321"/>
      <c r="N50" s="318"/>
      <c r="O50" s="319"/>
      <c r="P50" s="318"/>
      <c r="Q50" s="319"/>
      <c r="R50" s="320"/>
      <c r="S50" s="315"/>
      <c r="T50" s="323"/>
      <c r="U50" s="356"/>
      <c r="V50" s="378"/>
      <c r="W50" s="326"/>
      <c r="X50" s="326"/>
      <c r="Y50" s="327"/>
      <c r="Z50" s="328"/>
      <c r="AA50" s="329"/>
      <c r="AB50" s="330"/>
      <c r="AC50" s="331">
        <v>156.78</v>
      </c>
      <c r="AD50" s="377"/>
    </row>
    <row r="51" spans="1:30" ht="27" customHeight="1" x14ac:dyDescent="0.25">
      <c r="A51" s="311"/>
      <c r="B51" s="288"/>
      <c r="C51" s="312"/>
      <c r="D51" s="313"/>
      <c r="E51" s="314"/>
      <c r="F51" s="315"/>
      <c r="G51" s="315"/>
      <c r="H51" s="316"/>
      <c r="I51" s="317"/>
      <c r="J51" s="318" t="s">
        <v>72</v>
      </c>
      <c r="K51" s="319">
        <v>-500</v>
      </c>
      <c r="L51" s="320"/>
      <c r="M51" s="321"/>
      <c r="N51" s="318"/>
      <c r="O51" s="319"/>
      <c r="P51" s="318" t="s">
        <v>72</v>
      </c>
      <c r="Q51" s="319">
        <v>200</v>
      </c>
      <c r="R51" s="320"/>
      <c r="S51" s="315"/>
      <c r="T51" s="323"/>
      <c r="U51" s="356"/>
      <c r="V51" s="378"/>
      <c r="W51" s="326"/>
      <c r="X51" s="326"/>
      <c r="Y51" s="327"/>
      <c r="Z51" s="328"/>
      <c r="AA51" s="329"/>
      <c r="AB51" s="330"/>
      <c r="AC51" s="331"/>
      <c r="AD51" s="377"/>
    </row>
    <row r="52" spans="1:30" ht="27" customHeight="1" x14ac:dyDescent="0.25">
      <c r="A52" s="332">
        <v>20</v>
      </c>
      <c r="B52" s="301" t="s">
        <v>63</v>
      </c>
      <c r="C52" s="333">
        <v>0.22700000000000001</v>
      </c>
      <c r="D52" s="334">
        <v>0.2</v>
      </c>
      <c r="E52" s="335">
        <v>0.22800000000000001</v>
      </c>
      <c r="F52" s="336">
        <v>-2700</v>
      </c>
      <c r="G52" s="336">
        <v>45300</v>
      </c>
      <c r="H52" s="337">
        <f>SUM(F52:G52)</f>
        <v>42600</v>
      </c>
      <c r="I52" s="338"/>
      <c r="J52" s="339" t="s">
        <v>67</v>
      </c>
      <c r="K52" s="336">
        <v>4300</v>
      </c>
      <c r="L52" s="343">
        <f>SUM(K50:K52)</f>
        <v>3400</v>
      </c>
      <c r="M52" s="341"/>
      <c r="N52" s="339"/>
      <c r="O52" s="336"/>
      <c r="P52" s="339" t="s">
        <v>67</v>
      </c>
      <c r="Q52" s="336">
        <v>-11600</v>
      </c>
      <c r="R52" s="343">
        <f>SUM(O50:O52)+SUM(Q50:Q52)</f>
        <v>-11400</v>
      </c>
      <c r="S52" s="344">
        <v>34600</v>
      </c>
      <c r="T52" s="345">
        <v>5336900</v>
      </c>
      <c r="U52" s="346">
        <v>4805400</v>
      </c>
      <c r="V52" s="347">
        <v>4803800</v>
      </c>
      <c r="W52" s="348">
        <v>0.24199999999999999</v>
      </c>
      <c r="X52" s="348">
        <v>0.13400000000000001</v>
      </c>
      <c r="Y52" s="349">
        <v>0.372</v>
      </c>
      <c r="Z52" s="350">
        <v>0.41599999999999998</v>
      </c>
      <c r="AA52" s="351">
        <v>0.43000000000000682</v>
      </c>
      <c r="AB52" s="352">
        <v>1.0429999999999999</v>
      </c>
      <c r="AC52" s="353">
        <v>157.93</v>
      </c>
      <c r="AD52" s="377"/>
    </row>
    <row r="53" spans="1:30" ht="27" customHeight="1" x14ac:dyDescent="0.25">
      <c r="A53" s="363"/>
      <c r="B53" s="288"/>
      <c r="C53" s="312"/>
      <c r="D53" s="313"/>
      <c r="E53" s="314"/>
      <c r="F53" s="315"/>
      <c r="G53" s="315"/>
      <c r="H53" s="316"/>
      <c r="I53" s="317"/>
      <c r="J53" s="318"/>
      <c r="K53" s="319"/>
      <c r="L53" s="320"/>
      <c r="M53" s="321"/>
      <c r="N53" s="318"/>
      <c r="O53" s="319"/>
      <c r="P53" s="318"/>
      <c r="Q53" s="319"/>
      <c r="R53" s="320"/>
      <c r="S53" s="376"/>
      <c r="T53" s="365"/>
      <c r="U53" s="366"/>
      <c r="V53" s="379"/>
      <c r="W53" s="354"/>
      <c r="X53" s="354"/>
      <c r="Y53" s="355"/>
      <c r="Z53" s="368"/>
      <c r="AA53" s="369"/>
      <c r="AB53" s="370"/>
      <c r="AC53" s="371">
        <v>156.34</v>
      </c>
      <c r="AD53" s="377"/>
    </row>
    <row r="54" spans="1:30" ht="27" customHeight="1" x14ac:dyDescent="0.25">
      <c r="A54" s="311"/>
      <c r="B54" s="288"/>
      <c r="C54" s="312"/>
      <c r="D54" s="313"/>
      <c r="E54" s="314"/>
      <c r="F54" s="315"/>
      <c r="G54" s="315"/>
      <c r="H54" s="316"/>
      <c r="I54" s="317"/>
      <c r="J54" s="318" t="s">
        <v>70</v>
      </c>
      <c r="K54" s="319">
        <v>-300</v>
      </c>
      <c r="L54" s="320"/>
      <c r="M54" s="321"/>
      <c r="N54" s="318"/>
      <c r="O54" s="319"/>
      <c r="P54" s="318" t="s">
        <v>68</v>
      </c>
      <c r="Q54" s="319">
        <v>11400</v>
      </c>
      <c r="R54" s="320"/>
      <c r="S54" s="315"/>
      <c r="T54" s="323"/>
      <c r="U54" s="356"/>
      <c r="V54" s="378"/>
      <c r="W54" s="326"/>
      <c r="X54" s="326"/>
      <c r="Y54" s="327"/>
      <c r="Z54" s="328"/>
      <c r="AA54" s="329"/>
      <c r="AB54" s="330"/>
      <c r="AC54" s="331"/>
      <c r="AD54" s="377"/>
    </row>
    <row r="55" spans="1:30" ht="27" customHeight="1" x14ac:dyDescent="0.25">
      <c r="A55" s="332">
        <v>23</v>
      </c>
      <c r="B55" s="301" t="s">
        <v>66</v>
      </c>
      <c r="C55" s="333">
        <v>0.22700000000000001</v>
      </c>
      <c r="D55" s="334">
        <v>0.219</v>
      </c>
      <c r="E55" s="335">
        <v>0.22800000000000001</v>
      </c>
      <c r="F55" s="336">
        <v>-2400</v>
      </c>
      <c r="G55" s="336">
        <v>-11900</v>
      </c>
      <c r="H55" s="337">
        <f>SUM(F55:G55)</f>
        <v>-14300</v>
      </c>
      <c r="I55" s="338"/>
      <c r="J55" s="339" t="s">
        <v>67</v>
      </c>
      <c r="K55" s="336">
        <v>11600</v>
      </c>
      <c r="L55" s="343">
        <f>SUM(K53:K55)</f>
        <v>11300</v>
      </c>
      <c r="M55" s="341"/>
      <c r="N55" s="339"/>
      <c r="O55" s="336"/>
      <c r="P55" s="339" t="s">
        <v>67</v>
      </c>
      <c r="Q55" s="336">
        <v>-10200</v>
      </c>
      <c r="R55" s="343">
        <f>SUM(O53:O55)+SUM(Q53:Q55)</f>
        <v>1200</v>
      </c>
      <c r="S55" s="336">
        <v>-1800</v>
      </c>
      <c r="T55" s="345">
        <v>5335100</v>
      </c>
      <c r="U55" s="346">
        <v>4830700</v>
      </c>
      <c r="V55" s="380">
        <v>4828600</v>
      </c>
      <c r="W55" s="348">
        <v>0.23899999999999999</v>
      </c>
      <c r="X55" s="348">
        <v>0.13</v>
      </c>
      <c r="Y55" s="349">
        <v>0.372</v>
      </c>
      <c r="Z55" s="350">
        <v>0.41299999999999998</v>
      </c>
      <c r="AA55" s="351">
        <v>0.45999999999999375</v>
      </c>
      <c r="AB55" s="352">
        <v>1.0529999999999999</v>
      </c>
      <c r="AC55" s="353">
        <v>156.80000000000001</v>
      </c>
      <c r="AD55" s="377"/>
    </row>
    <row r="56" spans="1:30" ht="27" customHeight="1" x14ac:dyDescent="0.25">
      <c r="A56" s="311"/>
      <c r="B56" s="288"/>
      <c r="C56" s="312"/>
      <c r="D56" s="313"/>
      <c r="E56" s="314"/>
      <c r="F56" s="315"/>
      <c r="G56" s="315"/>
      <c r="H56" s="316"/>
      <c r="I56" s="317"/>
      <c r="J56" s="318"/>
      <c r="K56" s="319"/>
      <c r="L56" s="320"/>
      <c r="M56" s="321"/>
      <c r="N56" s="318"/>
      <c r="O56" s="319"/>
      <c r="P56" s="318"/>
      <c r="Q56" s="319"/>
      <c r="R56" s="320"/>
      <c r="S56" s="315"/>
      <c r="T56" s="323"/>
      <c r="U56" s="356"/>
      <c r="V56" s="378"/>
      <c r="W56" s="326"/>
      <c r="X56" s="326"/>
      <c r="Y56" s="327"/>
      <c r="Z56" s="328"/>
      <c r="AA56" s="329"/>
      <c r="AB56" s="330"/>
      <c r="AC56" s="331">
        <v>156.9</v>
      </c>
      <c r="AD56" s="377"/>
    </row>
    <row r="57" spans="1:30" ht="27" customHeight="1" x14ac:dyDescent="0.25">
      <c r="A57" s="311"/>
      <c r="B57" s="288"/>
      <c r="C57" s="312"/>
      <c r="D57" s="313"/>
      <c r="E57" s="314"/>
      <c r="F57" s="315"/>
      <c r="G57" s="315"/>
      <c r="H57" s="316"/>
      <c r="I57" s="317"/>
      <c r="J57" s="318" t="s">
        <v>70</v>
      </c>
      <c r="K57" s="319">
        <v>-100</v>
      </c>
      <c r="L57" s="320"/>
      <c r="M57" s="321"/>
      <c r="N57" s="318"/>
      <c r="O57" s="319"/>
      <c r="P57" s="318"/>
      <c r="Q57" s="319"/>
      <c r="R57" s="320"/>
      <c r="S57" s="315"/>
      <c r="T57" s="323"/>
      <c r="U57" s="356"/>
      <c r="V57" s="378"/>
      <c r="W57" s="326"/>
      <c r="X57" s="326"/>
      <c r="Y57" s="327"/>
      <c r="Z57" s="328"/>
      <c r="AA57" s="329"/>
      <c r="AB57" s="330"/>
      <c r="AC57" s="331"/>
      <c r="AD57" s="377"/>
    </row>
    <row r="58" spans="1:30" ht="27" customHeight="1" x14ac:dyDescent="0.25">
      <c r="A58" s="332">
        <v>24</v>
      </c>
      <c r="B58" s="301" t="s">
        <v>64</v>
      </c>
      <c r="C58" s="333">
        <v>0.22700000000000001</v>
      </c>
      <c r="D58" s="334">
        <v>0.219</v>
      </c>
      <c r="E58" s="335">
        <v>0.22800000000000001</v>
      </c>
      <c r="F58" s="336">
        <v>-2900</v>
      </c>
      <c r="G58" s="336">
        <v>-10300</v>
      </c>
      <c r="H58" s="337">
        <f t="shared" ref="H58" si="0">SUM(F58:G58)</f>
        <v>-13200</v>
      </c>
      <c r="I58" s="338"/>
      <c r="J58" s="339" t="s">
        <v>67</v>
      </c>
      <c r="K58" s="336">
        <v>7700</v>
      </c>
      <c r="L58" s="343">
        <f>SUM(K56:K58)</f>
        <v>7600</v>
      </c>
      <c r="M58" s="341"/>
      <c r="N58" s="339"/>
      <c r="O58" s="336"/>
      <c r="P58" s="339" t="s">
        <v>67</v>
      </c>
      <c r="Q58" s="336">
        <v>-6300</v>
      </c>
      <c r="R58" s="343">
        <f>SUM(O56:O58)+SUM(Q56:Q58)</f>
        <v>-6300</v>
      </c>
      <c r="S58" s="336">
        <v>-11900</v>
      </c>
      <c r="T58" s="345">
        <v>5323200</v>
      </c>
      <c r="U58" s="346">
        <v>4818200</v>
      </c>
      <c r="V58" s="380">
        <v>4816300</v>
      </c>
      <c r="W58" s="348">
        <v>0.23799999999999999</v>
      </c>
      <c r="X58" s="348">
        <v>0.13</v>
      </c>
      <c r="Y58" s="349">
        <v>0.372</v>
      </c>
      <c r="Z58" s="350">
        <v>0.41299999999999998</v>
      </c>
      <c r="AA58" s="351">
        <v>0.46250000000000568</v>
      </c>
      <c r="AB58" s="352">
        <v>1.0580000000000001</v>
      </c>
      <c r="AC58" s="353">
        <v>157.41</v>
      </c>
      <c r="AD58" s="377"/>
    </row>
    <row r="59" spans="1:30" ht="27" customHeight="1" x14ac:dyDescent="0.25">
      <c r="A59" s="311"/>
      <c r="B59" s="288"/>
      <c r="C59" s="312"/>
      <c r="D59" s="313"/>
      <c r="E59" s="314"/>
      <c r="F59" s="315"/>
      <c r="G59" s="315"/>
      <c r="H59" s="316"/>
      <c r="I59" s="317"/>
      <c r="J59" s="318" t="s">
        <v>69</v>
      </c>
      <c r="K59" s="319">
        <v>-8000</v>
      </c>
      <c r="L59" s="320"/>
      <c r="M59" s="321"/>
      <c r="N59" s="318"/>
      <c r="O59" s="319"/>
      <c r="P59" s="318"/>
      <c r="Q59" s="319"/>
      <c r="R59" s="320"/>
      <c r="S59" s="315"/>
      <c r="T59" s="323"/>
      <c r="U59" s="356"/>
      <c r="V59" s="378"/>
      <c r="W59" s="326"/>
      <c r="X59" s="326"/>
      <c r="Y59" s="327"/>
      <c r="Z59" s="328"/>
      <c r="AA59" s="329"/>
      <c r="AB59" s="330"/>
      <c r="AC59" s="331">
        <v>156.97999999999999</v>
      </c>
      <c r="AD59" s="377"/>
    </row>
    <row r="60" spans="1:30" ht="27" customHeight="1" x14ac:dyDescent="0.25">
      <c r="A60" s="311"/>
      <c r="B60" s="288"/>
      <c r="C60" s="312"/>
      <c r="D60" s="313"/>
      <c r="E60" s="314"/>
      <c r="F60" s="315"/>
      <c r="G60" s="315"/>
      <c r="H60" s="316"/>
      <c r="I60" s="317"/>
      <c r="J60" s="318" t="s">
        <v>70</v>
      </c>
      <c r="K60" s="319">
        <v>-200</v>
      </c>
      <c r="L60" s="320"/>
      <c r="M60" s="321"/>
      <c r="N60" s="318"/>
      <c r="O60" s="319"/>
      <c r="P60" s="318"/>
      <c r="Q60" s="319"/>
      <c r="R60" s="320"/>
      <c r="S60" s="315"/>
      <c r="T60" s="323"/>
      <c r="U60" s="356"/>
      <c r="V60" s="378"/>
      <c r="W60" s="326"/>
      <c r="X60" s="326"/>
      <c r="Y60" s="327"/>
      <c r="Z60" s="328"/>
      <c r="AA60" s="329"/>
      <c r="AB60" s="330"/>
      <c r="AC60" s="331"/>
      <c r="AD60" s="377"/>
    </row>
    <row r="61" spans="1:30" ht="27" customHeight="1" x14ac:dyDescent="0.25">
      <c r="A61" s="311"/>
      <c r="B61" s="288"/>
      <c r="C61" s="312"/>
      <c r="D61" s="313"/>
      <c r="E61" s="314"/>
      <c r="F61" s="315"/>
      <c r="G61" s="315"/>
      <c r="H61" s="316"/>
      <c r="I61" s="317"/>
      <c r="J61" s="318" t="s">
        <v>72</v>
      </c>
      <c r="K61" s="319">
        <v>-500</v>
      </c>
      <c r="L61" s="320"/>
      <c r="M61" s="321"/>
      <c r="N61" s="318"/>
      <c r="O61" s="319"/>
      <c r="P61" s="318"/>
      <c r="Q61" s="319"/>
      <c r="R61" s="320"/>
      <c r="S61" s="315"/>
      <c r="T61" s="323"/>
      <c r="U61" s="356"/>
      <c r="V61" s="378"/>
      <c r="W61" s="326"/>
      <c r="X61" s="326"/>
      <c r="Y61" s="327"/>
      <c r="Z61" s="328"/>
      <c r="AA61" s="329"/>
      <c r="AB61" s="330"/>
      <c r="AC61" s="331"/>
      <c r="AD61" s="377"/>
    </row>
    <row r="62" spans="1:30" ht="27" customHeight="1" x14ac:dyDescent="0.25">
      <c r="A62" s="332">
        <v>25</v>
      </c>
      <c r="B62" s="301" t="s">
        <v>61</v>
      </c>
      <c r="C62" s="333">
        <v>0.22700000000000001</v>
      </c>
      <c r="D62" s="334">
        <v>0.219</v>
      </c>
      <c r="E62" s="335">
        <v>0.22800000000000001</v>
      </c>
      <c r="F62" s="336">
        <v>-2600</v>
      </c>
      <c r="G62" s="336">
        <v>4200</v>
      </c>
      <c r="H62" s="337">
        <f t="shared" ref="H62" si="1">SUM(F62:G62)</f>
        <v>1600</v>
      </c>
      <c r="I62" s="338"/>
      <c r="J62" s="339" t="s">
        <v>67</v>
      </c>
      <c r="K62" s="336">
        <v>6300</v>
      </c>
      <c r="L62" s="343">
        <f>SUM(K59:K62)</f>
        <v>-2400</v>
      </c>
      <c r="M62" s="341"/>
      <c r="N62" s="339" t="s">
        <v>69</v>
      </c>
      <c r="O62" s="336">
        <v>8000</v>
      </c>
      <c r="P62" s="339" t="s">
        <v>67</v>
      </c>
      <c r="Q62" s="336">
        <v>-5700</v>
      </c>
      <c r="R62" s="343">
        <f>SUM(O59:O62)+SUM(Q59:Q62)</f>
        <v>2300</v>
      </c>
      <c r="S62" s="336">
        <v>1500</v>
      </c>
      <c r="T62" s="345">
        <v>5324700</v>
      </c>
      <c r="U62" s="346">
        <v>4837800</v>
      </c>
      <c r="V62" s="380">
        <v>4836100</v>
      </c>
      <c r="W62" s="348">
        <v>0.23899999999999999</v>
      </c>
      <c r="X62" s="348">
        <v>0.14000000000000001</v>
      </c>
      <c r="Y62" s="349">
        <v>0.373</v>
      </c>
      <c r="Z62" s="350">
        <v>0.41299999999999998</v>
      </c>
      <c r="AA62" s="351">
        <v>0.45999999999999375</v>
      </c>
      <c r="AB62" s="352">
        <v>1.0580000000000001</v>
      </c>
      <c r="AC62" s="353">
        <v>157.5</v>
      </c>
      <c r="AD62" s="377"/>
    </row>
    <row r="63" spans="1:30" ht="27" customHeight="1" x14ac:dyDescent="0.25">
      <c r="A63" s="311"/>
      <c r="B63" s="288"/>
      <c r="C63" s="312"/>
      <c r="D63" s="313"/>
      <c r="E63" s="314"/>
      <c r="F63" s="315"/>
      <c r="G63" s="315"/>
      <c r="H63" s="316"/>
      <c r="I63" s="317"/>
      <c r="J63" s="318"/>
      <c r="K63" s="319"/>
      <c r="L63" s="320"/>
      <c r="M63" s="321"/>
      <c r="N63" s="318"/>
      <c r="O63" s="319"/>
      <c r="P63" s="318"/>
      <c r="Q63" s="319"/>
      <c r="R63" s="320"/>
      <c r="S63" s="315"/>
      <c r="T63" s="323"/>
      <c r="U63" s="356"/>
      <c r="V63" s="378"/>
      <c r="W63" s="326"/>
      <c r="X63" s="326"/>
      <c r="Y63" s="327"/>
      <c r="Z63" s="328"/>
      <c r="AA63" s="329"/>
      <c r="AB63" s="330"/>
      <c r="AC63" s="331">
        <v>157.07</v>
      </c>
      <c r="AD63" s="377"/>
    </row>
    <row r="64" spans="1:30" ht="27" customHeight="1" x14ac:dyDescent="0.25">
      <c r="A64" s="311"/>
      <c r="B64" s="288"/>
      <c r="C64" s="312"/>
      <c r="D64" s="313"/>
      <c r="E64" s="314"/>
      <c r="F64" s="315"/>
      <c r="G64" s="315"/>
      <c r="H64" s="316"/>
      <c r="I64" s="317"/>
      <c r="J64" s="318" t="s">
        <v>70</v>
      </c>
      <c r="K64" s="319">
        <v>-100</v>
      </c>
      <c r="L64" s="320"/>
      <c r="M64" s="321"/>
      <c r="N64" s="318"/>
      <c r="O64" s="319"/>
      <c r="P64" s="318" t="s">
        <v>68</v>
      </c>
      <c r="Q64" s="319">
        <v>8500</v>
      </c>
      <c r="R64" s="320"/>
      <c r="S64" s="315"/>
      <c r="T64" s="323"/>
      <c r="U64" s="356"/>
      <c r="V64" s="378"/>
      <c r="W64" s="326"/>
      <c r="X64" s="326"/>
      <c r="Y64" s="327"/>
      <c r="Z64" s="328"/>
      <c r="AA64" s="329"/>
      <c r="AB64" s="330"/>
      <c r="AC64" s="331"/>
      <c r="AD64" s="377"/>
    </row>
    <row r="65" spans="1:30" ht="27" customHeight="1" x14ac:dyDescent="0.25">
      <c r="A65" s="332">
        <v>26</v>
      </c>
      <c r="B65" s="301" t="s">
        <v>62</v>
      </c>
      <c r="C65" s="333">
        <v>0.22700000000000001</v>
      </c>
      <c r="D65" s="334">
        <v>0.219</v>
      </c>
      <c r="E65" s="335">
        <v>0.22800000000000001</v>
      </c>
      <c r="F65" s="336">
        <v>-2700</v>
      </c>
      <c r="G65" s="336">
        <v>12900</v>
      </c>
      <c r="H65" s="337">
        <f t="shared" ref="H65" si="2">SUM(F65:G65)</f>
        <v>10200</v>
      </c>
      <c r="I65" s="338"/>
      <c r="J65" s="339" t="s">
        <v>67</v>
      </c>
      <c r="K65" s="336">
        <v>5700</v>
      </c>
      <c r="L65" s="343">
        <f>SUM(K63:K65)</f>
        <v>5600</v>
      </c>
      <c r="M65" s="341"/>
      <c r="N65" s="339"/>
      <c r="O65" s="336"/>
      <c r="P65" s="339" t="s">
        <v>67</v>
      </c>
      <c r="Q65" s="336">
        <v>-7000</v>
      </c>
      <c r="R65" s="343">
        <f>SUM(O63:O65)+SUM(Q63:Q65)</f>
        <v>1500</v>
      </c>
      <c r="S65" s="336">
        <v>17300</v>
      </c>
      <c r="T65" s="345">
        <v>5342000</v>
      </c>
      <c r="U65" s="346">
        <v>4840900</v>
      </c>
      <c r="V65" s="380">
        <v>4840000</v>
      </c>
      <c r="W65" s="348">
        <v>0.23799999999999999</v>
      </c>
      <c r="X65" s="348">
        <v>0.17</v>
      </c>
      <c r="Y65" s="349">
        <v>0.373</v>
      </c>
      <c r="Z65" s="350">
        <v>0.41299999999999998</v>
      </c>
      <c r="AA65" s="351">
        <v>0.45000000000000284</v>
      </c>
      <c r="AB65" s="352">
        <v>1.0760000000000001</v>
      </c>
      <c r="AC65" s="353">
        <v>157.47</v>
      </c>
      <c r="AD65" s="377"/>
    </row>
    <row r="66" spans="1:30" ht="27" customHeight="1" x14ac:dyDescent="0.25">
      <c r="A66" s="311"/>
      <c r="B66" s="288"/>
      <c r="C66" s="312"/>
      <c r="D66" s="313"/>
      <c r="E66" s="314"/>
      <c r="F66" s="315"/>
      <c r="G66" s="315"/>
      <c r="H66" s="316"/>
      <c r="I66" s="317"/>
      <c r="J66" s="318"/>
      <c r="K66" s="319"/>
      <c r="L66" s="320"/>
      <c r="M66" s="321"/>
      <c r="N66" s="318"/>
      <c r="O66" s="319"/>
      <c r="P66" s="318"/>
      <c r="Q66" s="319"/>
      <c r="R66" s="320"/>
      <c r="S66" s="315"/>
      <c r="T66" s="323"/>
      <c r="U66" s="356"/>
      <c r="V66" s="378"/>
      <c r="W66" s="326"/>
      <c r="X66" s="326"/>
      <c r="Y66" s="327"/>
      <c r="Z66" s="328"/>
      <c r="AA66" s="329"/>
      <c r="AB66" s="330"/>
      <c r="AC66" s="331">
        <v>157.51</v>
      </c>
      <c r="AD66" s="377"/>
    </row>
    <row r="67" spans="1:30" ht="27" customHeight="1" x14ac:dyDescent="0.25">
      <c r="A67" s="311"/>
      <c r="B67" s="288"/>
      <c r="C67" s="312"/>
      <c r="D67" s="313"/>
      <c r="E67" s="314"/>
      <c r="F67" s="315"/>
      <c r="G67" s="315"/>
      <c r="H67" s="316"/>
      <c r="I67" s="317"/>
      <c r="J67" s="318" t="s">
        <v>70</v>
      </c>
      <c r="K67" s="319">
        <v>-700</v>
      </c>
      <c r="L67" s="320"/>
      <c r="M67" s="321"/>
      <c r="N67" s="318"/>
      <c r="O67" s="319"/>
      <c r="P67" s="318"/>
      <c r="Q67" s="319"/>
      <c r="R67" s="320"/>
      <c r="S67" s="315"/>
      <c r="T67" s="323"/>
      <c r="U67" s="356"/>
      <c r="V67" s="378"/>
      <c r="W67" s="326"/>
      <c r="X67" s="326"/>
      <c r="Y67" s="327"/>
      <c r="Z67" s="328"/>
      <c r="AA67" s="329"/>
      <c r="AB67" s="330"/>
      <c r="AC67" s="331"/>
      <c r="AD67" s="377"/>
    </row>
    <row r="68" spans="1:30" ht="27" customHeight="1" x14ac:dyDescent="0.25">
      <c r="A68" s="332">
        <v>27</v>
      </c>
      <c r="B68" s="301" t="s">
        <v>63</v>
      </c>
      <c r="C68" s="333">
        <v>0.22700000000000001</v>
      </c>
      <c r="D68" s="334">
        <v>0.221</v>
      </c>
      <c r="E68" s="335">
        <v>0.22800000000000001</v>
      </c>
      <c r="F68" s="336">
        <v>-2000</v>
      </c>
      <c r="G68" s="336">
        <v>-11700</v>
      </c>
      <c r="H68" s="337">
        <f t="shared" ref="H68" si="3">SUM(F68:G68)</f>
        <v>-13700</v>
      </c>
      <c r="I68" s="338"/>
      <c r="J68" s="339" t="s">
        <v>67</v>
      </c>
      <c r="K68" s="336">
        <v>7000</v>
      </c>
      <c r="L68" s="343">
        <f>SUM(K66:K68)</f>
        <v>6300</v>
      </c>
      <c r="M68" s="341"/>
      <c r="N68" s="339"/>
      <c r="O68" s="336"/>
      <c r="P68" s="339" t="s">
        <v>67</v>
      </c>
      <c r="Q68" s="336">
        <v>-6400</v>
      </c>
      <c r="R68" s="343">
        <f>SUM(O66:O68)+SUM(Q66:Q68)</f>
        <v>-6400</v>
      </c>
      <c r="S68" s="336">
        <v>-13800</v>
      </c>
      <c r="T68" s="345">
        <v>5328200</v>
      </c>
      <c r="U68" s="346">
        <v>4829900</v>
      </c>
      <c r="V68" s="380">
        <v>4829400</v>
      </c>
      <c r="W68" s="348">
        <v>0.23899999999999999</v>
      </c>
      <c r="X68" s="348">
        <v>0.215</v>
      </c>
      <c r="Y68" s="349">
        <v>0.38500000000000001</v>
      </c>
      <c r="Z68" s="350">
        <v>0.437</v>
      </c>
      <c r="AA68" s="351">
        <v>0.44750000000000512</v>
      </c>
      <c r="AB68" s="352">
        <v>1.091</v>
      </c>
      <c r="AC68" s="353">
        <v>157.96</v>
      </c>
      <c r="AD68" s="377"/>
    </row>
    <row r="69" spans="1:30" ht="27" customHeight="1" x14ac:dyDescent="0.25">
      <c r="A69" s="311"/>
      <c r="B69" s="288"/>
      <c r="C69" s="312"/>
      <c r="D69" s="313"/>
      <c r="E69" s="314"/>
      <c r="F69" s="315"/>
      <c r="G69" s="315"/>
      <c r="H69" s="316"/>
      <c r="I69" s="317"/>
      <c r="J69" s="318"/>
      <c r="K69" s="319"/>
      <c r="L69" s="320"/>
      <c r="M69" s="321"/>
      <c r="N69" s="318"/>
      <c r="O69" s="319"/>
      <c r="P69" s="318"/>
      <c r="Q69" s="319"/>
      <c r="R69" s="320"/>
      <c r="S69" s="315"/>
      <c r="T69" s="323"/>
      <c r="U69" s="356"/>
      <c r="V69" s="378"/>
      <c r="W69" s="326"/>
      <c r="X69" s="326"/>
      <c r="Y69" s="327"/>
      <c r="Z69" s="328"/>
      <c r="AA69" s="329"/>
      <c r="AB69" s="330"/>
      <c r="AC69" s="331">
        <v>157.69999999999999</v>
      </c>
      <c r="AD69" s="377"/>
    </row>
    <row r="70" spans="1:30" ht="27" customHeight="1" x14ac:dyDescent="0.25">
      <c r="A70" s="311"/>
      <c r="B70" s="288"/>
      <c r="C70" s="312"/>
      <c r="D70" s="313"/>
      <c r="E70" s="314"/>
      <c r="F70" s="315"/>
      <c r="G70" s="315"/>
      <c r="H70" s="316"/>
      <c r="I70" s="317"/>
      <c r="J70" s="318" t="s">
        <v>70</v>
      </c>
      <c r="K70" s="319">
        <v>-1600</v>
      </c>
      <c r="L70" s="320"/>
      <c r="M70" s="321"/>
      <c r="N70" s="318"/>
      <c r="O70" s="319"/>
      <c r="P70" s="318" t="s">
        <v>70</v>
      </c>
      <c r="Q70" s="319">
        <v>2000</v>
      </c>
      <c r="R70" s="320"/>
      <c r="S70" s="315"/>
      <c r="T70" s="323"/>
      <c r="U70" s="356"/>
      <c r="V70" s="378"/>
      <c r="W70" s="326"/>
      <c r="X70" s="326"/>
      <c r="Y70" s="327"/>
      <c r="Z70" s="328"/>
      <c r="AA70" s="329"/>
      <c r="AB70" s="330"/>
      <c r="AC70" s="331"/>
      <c r="AD70" s="377"/>
    </row>
    <row r="71" spans="1:30" ht="27" customHeight="1" thickBot="1" x14ac:dyDescent="0.3">
      <c r="A71" s="332">
        <v>30</v>
      </c>
      <c r="B71" s="301" t="s">
        <v>66</v>
      </c>
      <c r="C71" s="333">
        <v>0.22700000000000001</v>
      </c>
      <c r="D71" s="334">
        <v>0.2</v>
      </c>
      <c r="E71" s="335">
        <v>0.22700000000000001</v>
      </c>
      <c r="F71" s="336">
        <v>-100</v>
      </c>
      <c r="G71" s="336">
        <v>-11700</v>
      </c>
      <c r="H71" s="337">
        <f t="shared" ref="H71" si="4">SUM(F71:G71)</f>
        <v>-11800</v>
      </c>
      <c r="I71" s="338"/>
      <c r="J71" s="339" t="s">
        <v>67</v>
      </c>
      <c r="K71" s="336">
        <v>6400</v>
      </c>
      <c r="L71" s="343">
        <f>SUM(K69:K71)</f>
        <v>4800</v>
      </c>
      <c r="M71" s="341"/>
      <c r="N71" s="339"/>
      <c r="O71" s="336"/>
      <c r="P71" s="339" t="s">
        <v>67</v>
      </c>
      <c r="Q71" s="336">
        <v>-8000</v>
      </c>
      <c r="R71" s="343">
        <f>SUM(O69:O71)+SUM(Q69:Q71)</f>
        <v>-6000</v>
      </c>
      <c r="S71" s="336">
        <v>-13000</v>
      </c>
      <c r="T71" s="345">
        <v>5315200</v>
      </c>
      <c r="U71" s="346">
        <v>4813800</v>
      </c>
      <c r="V71" s="380">
        <v>4813000</v>
      </c>
      <c r="W71" s="348">
        <v>0.245</v>
      </c>
      <c r="X71" s="348">
        <v>0.215</v>
      </c>
      <c r="Y71" s="349">
        <v>0.38600000000000001</v>
      </c>
      <c r="Z71" s="350">
        <v>0.45400000000000001</v>
      </c>
      <c r="AA71" s="351">
        <v>0.44750000000000512</v>
      </c>
      <c r="AB71" s="352">
        <v>1.0820000000000001</v>
      </c>
      <c r="AC71" s="353">
        <v>158.06</v>
      </c>
      <c r="AD71" s="377"/>
    </row>
    <row r="72" spans="1:30" ht="22.5" customHeight="1" x14ac:dyDescent="0.2">
      <c r="A72" s="393" t="s">
        <v>41</v>
      </c>
      <c r="B72" s="394"/>
      <c r="C72" s="395"/>
      <c r="D72" s="395"/>
      <c r="E72" s="396"/>
      <c r="F72" s="397"/>
      <c r="G72" s="398"/>
      <c r="H72" s="398"/>
      <c r="I72" s="399"/>
      <c r="J72" s="400" t="s">
        <v>11</v>
      </c>
      <c r="K72" s="401"/>
      <c r="L72" s="402"/>
      <c r="M72" s="403"/>
      <c r="N72" s="404" t="s">
        <v>14</v>
      </c>
      <c r="O72" s="405"/>
      <c r="P72" s="404" t="s">
        <v>14</v>
      </c>
      <c r="Q72" s="405"/>
      <c r="R72" s="406" t="s">
        <v>13</v>
      </c>
      <c r="S72" s="407"/>
      <c r="T72" s="408"/>
      <c r="U72" s="409"/>
      <c r="V72" s="402"/>
      <c r="W72" s="410"/>
      <c r="X72" s="411"/>
      <c r="Y72" s="412"/>
      <c r="Z72" s="413"/>
      <c r="AA72" s="414"/>
      <c r="AB72" s="411"/>
      <c r="AC72" s="415"/>
      <c r="AD72" s="248"/>
    </row>
    <row r="73" spans="1:30" ht="20.25" customHeight="1" thickBot="1" x14ac:dyDescent="0.25">
      <c r="A73" s="416" t="s">
        <v>42</v>
      </c>
      <c r="B73" s="417"/>
      <c r="C73" s="418">
        <v>0.22719047619047622</v>
      </c>
      <c r="D73" s="419">
        <f>AVERAGE(D8:D71)</f>
        <v>0.21204761904761901</v>
      </c>
      <c r="E73" s="420">
        <f>AVERAGE(E8:E71)</f>
        <v>0.24857142857142855</v>
      </c>
      <c r="F73" s="421">
        <v>-40384</v>
      </c>
      <c r="G73" s="422">
        <v>-100374</v>
      </c>
      <c r="H73" s="422">
        <f>SUM(F73:G73)</f>
        <v>-140758</v>
      </c>
      <c r="I73" s="423"/>
      <c r="J73" s="555">
        <v>48574</v>
      </c>
      <c r="K73" s="556"/>
      <c r="L73" s="424"/>
      <c r="M73" s="425"/>
      <c r="N73" s="575">
        <v>0</v>
      </c>
      <c r="O73" s="576"/>
      <c r="P73" s="575">
        <v>-23985</v>
      </c>
      <c r="Q73" s="576"/>
      <c r="R73" s="426">
        <f>SUM(N73:Q73)</f>
        <v>-23985</v>
      </c>
      <c r="S73" s="427"/>
      <c r="T73" s="428"/>
      <c r="U73" s="429"/>
      <c r="V73" s="430"/>
      <c r="W73" s="431">
        <f t="shared" ref="W73:AB73" si="5">AVERAGE(W10:W71)</f>
        <v>0.24247619047619043</v>
      </c>
      <c r="X73" s="432">
        <f t="shared" si="5"/>
        <v>0.14538095238095236</v>
      </c>
      <c r="Y73" s="433">
        <f t="shared" si="5"/>
        <v>0.37942857142857139</v>
      </c>
      <c r="Z73" s="434">
        <f t="shared" si="5"/>
        <v>0.38942857142857157</v>
      </c>
      <c r="AA73" s="435">
        <f t="shared" si="5"/>
        <v>0.40416666666666584</v>
      </c>
      <c r="AB73" s="432">
        <f t="shared" si="5"/>
        <v>1.0571428571428574</v>
      </c>
      <c r="AC73" s="436">
        <f>AVERAGE(AC8:AC71)</f>
        <v>153.63880952380953</v>
      </c>
      <c r="AD73" s="248"/>
    </row>
    <row r="74" spans="1:30" ht="21.75" customHeight="1" x14ac:dyDescent="0.2">
      <c r="A74" s="393" t="s">
        <v>41</v>
      </c>
      <c r="B74" s="394"/>
      <c r="C74" s="437"/>
      <c r="D74" s="438"/>
      <c r="E74" s="439"/>
      <c r="F74" s="281" t="s">
        <v>15</v>
      </c>
      <c r="G74" s="440"/>
      <c r="H74" s="441"/>
      <c r="I74" s="399"/>
      <c r="J74" s="442" t="s">
        <v>12</v>
      </c>
      <c r="K74" s="401"/>
      <c r="L74" s="402"/>
      <c r="M74" s="443"/>
      <c r="N74" s="404" t="s">
        <v>15</v>
      </c>
      <c r="O74" s="405"/>
      <c r="P74" s="404" t="s">
        <v>15</v>
      </c>
      <c r="Q74" s="405"/>
      <c r="R74" s="406" t="s">
        <v>16</v>
      </c>
      <c r="S74" s="444"/>
      <c r="T74" s="445"/>
      <c r="U74" s="409"/>
      <c r="V74" s="408"/>
      <c r="W74" s="446"/>
      <c r="X74" s="447"/>
      <c r="Y74" s="448"/>
      <c r="Z74" s="449"/>
      <c r="AA74" s="449"/>
      <c r="AB74" s="447"/>
      <c r="AC74" s="450"/>
      <c r="AD74" s="248"/>
    </row>
    <row r="75" spans="1:30" ht="21" customHeight="1" thickBot="1" x14ac:dyDescent="0.25">
      <c r="A75" s="416" t="s">
        <v>43</v>
      </c>
      <c r="B75" s="417"/>
      <c r="C75" s="451">
        <v>0.22712903225806463</v>
      </c>
      <c r="D75" s="452"/>
      <c r="E75" s="453"/>
      <c r="F75" s="495">
        <v>1240778</v>
      </c>
      <c r="G75" s="455"/>
      <c r="H75" s="456"/>
      <c r="I75" s="423"/>
      <c r="J75" s="555">
        <v>0</v>
      </c>
      <c r="K75" s="556"/>
      <c r="L75" s="424"/>
      <c r="M75" s="425"/>
      <c r="N75" s="557">
        <v>169261</v>
      </c>
      <c r="O75" s="558"/>
      <c r="P75" s="577">
        <v>1370981</v>
      </c>
      <c r="Q75" s="578"/>
      <c r="R75" s="457">
        <f>SUM(N75:Q75)</f>
        <v>1540242</v>
      </c>
      <c r="S75" s="458"/>
      <c r="T75" s="459"/>
      <c r="U75" s="429"/>
      <c r="V75" s="460"/>
      <c r="W75" s="429"/>
      <c r="X75" s="461"/>
      <c r="Y75" s="462"/>
      <c r="Z75" s="461"/>
      <c r="AA75" s="461"/>
      <c r="AB75" s="461"/>
      <c r="AC75" s="463"/>
      <c r="AD75" s="248"/>
    </row>
    <row r="76" spans="1:30" ht="15" customHeight="1" x14ac:dyDescent="0.15">
      <c r="A76" s="265"/>
      <c r="B76" s="265"/>
      <c r="C76" s="265"/>
      <c r="D76" s="265"/>
      <c r="E76" s="265"/>
      <c r="F76" s="464" t="s">
        <v>8</v>
      </c>
      <c r="G76" s="465">
        <v>0.5</v>
      </c>
      <c r="H76" s="466" t="s">
        <v>35</v>
      </c>
      <c r="I76" s="470"/>
      <c r="J76" s="499"/>
      <c r="K76" s="467" t="s">
        <v>37</v>
      </c>
      <c r="L76" s="468">
        <v>1.625</v>
      </c>
      <c r="M76" s="466" t="s">
        <v>114</v>
      </c>
      <c r="N76" s="469"/>
      <c r="O76" s="470"/>
      <c r="P76" s="502" t="s">
        <v>51</v>
      </c>
      <c r="Q76" s="499"/>
      <c r="R76" s="472"/>
      <c r="S76" s="472"/>
      <c r="T76" s="473"/>
      <c r="U76" s="473"/>
      <c r="V76" s="265" t="s">
        <v>77</v>
      </c>
      <c r="W76" s="265"/>
      <c r="X76" s="268"/>
      <c r="Y76" s="269"/>
      <c r="Z76" s="270" t="s">
        <v>78</v>
      </c>
      <c r="AA76" s="270"/>
      <c r="AB76" s="474"/>
      <c r="AC76" s="265"/>
      <c r="AD76" s="248"/>
    </row>
    <row r="77" spans="1:30" ht="15" customHeight="1" x14ac:dyDescent="0.15">
      <c r="A77" s="265"/>
      <c r="B77" s="265"/>
      <c r="C77" s="265"/>
      <c r="D77" s="265"/>
      <c r="E77" s="265"/>
      <c r="F77" s="265"/>
      <c r="G77" s="465">
        <v>0.3</v>
      </c>
      <c r="H77" s="466" t="s">
        <v>36</v>
      </c>
      <c r="I77" s="470"/>
      <c r="J77" s="499"/>
      <c r="K77" s="467" t="s">
        <v>38</v>
      </c>
      <c r="L77" s="475">
        <v>1.9</v>
      </c>
      <c r="M77" s="466" t="s">
        <v>124</v>
      </c>
      <c r="N77" s="265"/>
      <c r="O77" s="470"/>
      <c r="P77" s="504" t="s">
        <v>52</v>
      </c>
      <c r="Q77" s="499"/>
      <c r="R77" s="472"/>
      <c r="S77" s="472"/>
      <c r="T77" s="473"/>
      <c r="U77" s="473"/>
      <c r="V77" s="265" t="s">
        <v>58</v>
      </c>
      <c r="W77" s="466"/>
      <c r="X77" s="268"/>
      <c r="Y77" s="269"/>
      <c r="Z77" s="270"/>
      <c r="AA77" s="270"/>
      <c r="AB77" s="476"/>
      <c r="AC77" s="265"/>
      <c r="AD77" s="248"/>
    </row>
    <row r="78" spans="1:30" ht="15" customHeight="1" x14ac:dyDescent="0.15">
      <c r="A78" s="265"/>
      <c r="B78" s="265"/>
      <c r="C78" s="265"/>
      <c r="D78" s="265"/>
      <c r="E78" s="265"/>
      <c r="F78" s="265"/>
      <c r="G78" s="465">
        <v>0.5</v>
      </c>
      <c r="H78" s="466" t="s">
        <v>111</v>
      </c>
      <c r="I78" s="470"/>
      <c r="J78" s="499"/>
      <c r="K78" s="500"/>
      <c r="L78" s="503"/>
      <c r="M78" s="498"/>
      <c r="N78" s="473"/>
      <c r="O78" s="477"/>
      <c r="P78" s="499" t="s">
        <v>57</v>
      </c>
      <c r="Q78" s="499"/>
      <c r="R78" s="478"/>
      <c r="S78" s="479"/>
      <c r="T78" s="473"/>
      <c r="U78" s="473"/>
      <c r="V78" s="466" t="s">
        <v>80</v>
      </c>
      <c r="W78" s="466"/>
      <c r="X78" s="268"/>
      <c r="Y78" s="269"/>
      <c r="Z78" s="270"/>
      <c r="AA78" s="270"/>
      <c r="AB78" s="270"/>
      <c r="AC78" s="265"/>
      <c r="AD78" s="248"/>
    </row>
    <row r="79" spans="1:30" ht="15" customHeight="1" x14ac:dyDescent="0.15">
      <c r="A79" s="265"/>
      <c r="B79" s="265"/>
      <c r="C79" s="265"/>
      <c r="D79" s="265"/>
      <c r="E79" s="265"/>
      <c r="I79" s="506"/>
      <c r="J79" s="506"/>
      <c r="K79" s="580"/>
      <c r="L79" s="580"/>
      <c r="M79" s="507"/>
      <c r="N79" s="508"/>
      <c r="O79" s="477"/>
      <c r="P79" s="265" t="s">
        <v>125</v>
      </c>
      <c r="Q79" s="494"/>
      <c r="R79" s="469"/>
      <c r="S79" s="469"/>
      <c r="T79" s="483"/>
      <c r="U79" s="265"/>
      <c r="V79" s="466" t="s">
        <v>79</v>
      </c>
      <c r="X79" s="268"/>
      <c r="Y79" s="269"/>
      <c r="Z79" s="270"/>
      <c r="AA79" s="270"/>
      <c r="AB79" s="270"/>
      <c r="AC79" s="248"/>
      <c r="AD79" s="248"/>
    </row>
    <row r="80" spans="1:30" x14ac:dyDescent="0.15">
      <c r="A80" s="466"/>
      <c r="B80" s="265"/>
      <c r="C80" s="265"/>
      <c r="D80" s="265"/>
      <c r="E80" s="265"/>
      <c r="L80" s="272"/>
      <c r="M80" s="484"/>
      <c r="N80" s="481"/>
      <c r="O80" s="483"/>
      <c r="P80" s="265"/>
      <c r="Q80" s="485"/>
      <c r="R80" s="480"/>
      <c r="S80" s="481"/>
      <c r="T80" s="483"/>
      <c r="U80" s="265"/>
      <c r="X80" s="268"/>
      <c r="Y80" s="269"/>
      <c r="Z80" s="270"/>
      <c r="AA80" s="270"/>
      <c r="AB80" s="270"/>
      <c r="AC80" s="270"/>
      <c r="AD80" s="486"/>
    </row>
    <row r="81" spans="3:20" x14ac:dyDescent="0.15">
      <c r="L81" s="272"/>
      <c r="O81" s="483"/>
      <c r="P81" s="483"/>
    </row>
    <row r="82" spans="3:20" ht="14.25" x14ac:dyDescent="0.15">
      <c r="C82" s="313"/>
      <c r="D82" s="313"/>
      <c r="E82" s="265"/>
      <c r="O82" s="483"/>
      <c r="Q82" s="487"/>
      <c r="R82" s="480"/>
      <c r="S82" s="488"/>
      <c r="T82" s="265"/>
    </row>
    <row r="83" spans="3:20" ht="14.25" x14ac:dyDescent="0.15">
      <c r="C83" s="313"/>
      <c r="D83" s="313"/>
      <c r="F83" s="265"/>
      <c r="J83" s="265"/>
      <c r="P83" s="272"/>
    </row>
    <row r="84" spans="3:20" ht="14.25" x14ac:dyDescent="0.15">
      <c r="C84" s="313"/>
      <c r="D84" s="313"/>
      <c r="F84" s="272"/>
      <c r="G84" s="485"/>
      <c r="H84" s="480"/>
      <c r="I84" s="481"/>
      <c r="J84" s="265"/>
    </row>
    <row r="85" spans="3:20" ht="14.25" x14ac:dyDescent="0.15">
      <c r="C85" s="313"/>
      <c r="D85" s="313"/>
      <c r="F85" s="265"/>
      <c r="G85" s="485"/>
      <c r="H85" s="480"/>
      <c r="I85" s="481"/>
      <c r="J85" s="483"/>
    </row>
    <row r="86" spans="3:20" ht="14.25" x14ac:dyDescent="0.15">
      <c r="C86" s="489"/>
      <c r="D86" s="489"/>
      <c r="F86" s="483"/>
      <c r="G86" s="485"/>
      <c r="H86" s="480"/>
      <c r="I86" s="481"/>
      <c r="J86" s="483"/>
    </row>
    <row r="87" spans="3:20" ht="14.25" x14ac:dyDescent="0.15">
      <c r="C87" s="313"/>
      <c r="D87" s="313"/>
      <c r="F87" s="490"/>
      <c r="G87" s="485"/>
      <c r="H87" s="480"/>
      <c r="I87" s="481"/>
      <c r="J87" s="265"/>
    </row>
    <row r="88" spans="3:20" ht="14.25" x14ac:dyDescent="0.15">
      <c r="C88" s="313"/>
      <c r="D88" s="313"/>
    </row>
    <row r="89" spans="3:20" ht="14.25" x14ac:dyDescent="0.15">
      <c r="C89" s="313"/>
      <c r="D89" s="313"/>
    </row>
    <row r="90" spans="3:20" ht="14.25" x14ac:dyDescent="0.15">
      <c r="C90" s="313"/>
      <c r="D90" s="313"/>
    </row>
    <row r="91" spans="3:20" ht="14.25" x14ac:dyDescent="0.15">
      <c r="C91" s="313"/>
      <c r="D91" s="313"/>
    </row>
    <row r="92" spans="3:20" ht="14.25" x14ac:dyDescent="0.15">
      <c r="C92" s="313"/>
      <c r="D92" s="313"/>
    </row>
    <row r="93" spans="3:20" ht="14.25" x14ac:dyDescent="0.15">
      <c r="C93" s="313"/>
      <c r="D93" s="313"/>
    </row>
    <row r="94" spans="3:20" ht="14.25" x14ac:dyDescent="0.15">
      <c r="C94" s="313"/>
      <c r="D94" s="313"/>
    </row>
    <row r="95" spans="3:20" ht="14.25" x14ac:dyDescent="0.15">
      <c r="C95" s="313"/>
      <c r="D95" s="313"/>
    </row>
    <row r="96" spans="3:20" ht="14.25" x14ac:dyDescent="0.15">
      <c r="C96" s="313"/>
      <c r="D96" s="313"/>
    </row>
    <row r="97" spans="3:4" ht="14.25" x14ac:dyDescent="0.15">
      <c r="C97" s="313"/>
      <c r="D97" s="313"/>
    </row>
    <row r="98" spans="3:4" ht="14.25" x14ac:dyDescent="0.15">
      <c r="C98" s="313"/>
      <c r="D98" s="313"/>
    </row>
    <row r="99" spans="3:4" ht="14.25" x14ac:dyDescent="0.15">
      <c r="C99" s="313"/>
      <c r="D99" s="313"/>
    </row>
    <row r="100" spans="3:4" ht="14.25" x14ac:dyDescent="0.15">
      <c r="C100" s="313"/>
      <c r="D100" s="313"/>
    </row>
    <row r="101" spans="3:4" ht="14.25" x14ac:dyDescent="0.15">
      <c r="C101" s="313"/>
      <c r="D101" s="313"/>
    </row>
    <row r="102" spans="3:4" ht="14.25" x14ac:dyDescent="0.15">
      <c r="C102" s="313"/>
      <c r="D102" s="313"/>
    </row>
    <row r="103" spans="3:4" ht="14.25" x14ac:dyDescent="0.15">
      <c r="C103" s="313"/>
      <c r="D103" s="313"/>
    </row>
    <row r="104" spans="3:4" ht="14.25" x14ac:dyDescent="0.15">
      <c r="C104" s="313"/>
      <c r="D104" s="313"/>
    </row>
    <row r="105" spans="3:4" ht="14.25" x14ac:dyDescent="0.15">
      <c r="C105" s="313"/>
      <c r="D105" s="313"/>
    </row>
    <row r="106" spans="3:4" ht="14.25" x14ac:dyDescent="0.15">
      <c r="C106" s="313"/>
      <c r="D106" s="313"/>
    </row>
    <row r="107" spans="3:4" ht="14.25" x14ac:dyDescent="0.15">
      <c r="C107" s="313"/>
      <c r="D107" s="313"/>
    </row>
    <row r="108" spans="3:4" ht="14.25" x14ac:dyDescent="0.15">
      <c r="C108" s="313"/>
      <c r="D108" s="313"/>
    </row>
    <row r="109" spans="3:4" ht="14.25" x14ac:dyDescent="0.15">
      <c r="C109" s="313"/>
      <c r="D109" s="313"/>
    </row>
    <row r="110" spans="3:4" ht="14.25" x14ac:dyDescent="0.15">
      <c r="C110" s="313"/>
      <c r="D110" s="313"/>
    </row>
    <row r="111" spans="3:4" ht="14.25" x14ac:dyDescent="0.15">
      <c r="C111" s="313"/>
      <c r="D111" s="313"/>
    </row>
    <row r="112" spans="3:4" ht="14.25" x14ac:dyDescent="0.15">
      <c r="C112" s="313"/>
      <c r="D112" s="313"/>
    </row>
    <row r="113" spans="3:4" ht="14.25" x14ac:dyDescent="0.15">
      <c r="C113" s="313"/>
      <c r="D113" s="313"/>
    </row>
    <row r="114" spans="3:4" ht="14.25" x14ac:dyDescent="0.15">
      <c r="C114" s="313"/>
      <c r="D114" s="313"/>
    </row>
    <row r="115" spans="3:4" ht="14.25" x14ac:dyDescent="0.15">
      <c r="C115" s="313"/>
      <c r="D115" s="313"/>
    </row>
    <row r="116" spans="3:4" ht="14.25" x14ac:dyDescent="0.15">
      <c r="C116" s="313"/>
      <c r="D116" s="313"/>
    </row>
    <row r="117" spans="3:4" ht="14.25" x14ac:dyDescent="0.15">
      <c r="C117" s="313"/>
      <c r="D117" s="313"/>
    </row>
    <row r="118" spans="3:4" ht="14.25" x14ac:dyDescent="0.15">
      <c r="C118" s="313"/>
      <c r="D118" s="313"/>
    </row>
    <row r="119" spans="3:4" ht="14.25" x14ac:dyDescent="0.15">
      <c r="C119" s="313"/>
      <c r="D119" s="313"/>
    </row>
    <row r="120" spans="3:4" ht="14.25" x14ac:dyDescent="0.15">
      <c r="C120" s="313"/>
      <c r="D120" s="313"/>
    </row>
    <row r="121" spans="3:4" ht="14.25" x14ac:dyDescent="0.15">
      <c r="C121" s="313"/>
      <c r="D121" s="313"/>
    </row>
    <row r="122" spans="3:4" ht="14.25" x14ac:dyDescent="0.15">
      <c r="C122" s="313"/>
      <c r="D122" s="313"/>
    </row>
    <row r="123" spans="3:4" ht="14.25" x14ac:dyDescent="0.15">
      <c r="C123" s="313"/>
      <c r="D123" s="313"/>
    </row>
    <row r="124" spans="3:4" ht="14.25" x14ac:dyDescent="0.15">
      <c r="C124" s="313"/>
      <c r="D124" s="313"/>
    </row>
    <row r="125" spans="3:4" ht="14.25" x14ac:dyDescent="0.15">
      <c r="C125" s="313"/>
      <c r="D125" s="313"/>
    </row>
    <row r="126" spans="3:4" ht="14.25" x14ac:dyDescent="0.15">
      <c r="C126" s="313"/>
      <c r="D126" s="313"/>
    </row>
    <row r="127" spans="3:4" ht="14.25" x14ac:dyDescent="0.15">
      <c r="C127" s="313"/>
      <c r="D127" s="313"/>
    </row>
    <row r="128" spans="3:4" ht="14.25" x14ac:dyDescent="0.15">
      <c r="C128" s="313"/>
      <c r="D128" s="313"/>
    </row>
    <row r="129" spans="3:4" ht="14.25" x14ac:dyDescent="0.15">
      <c r="C129" s="313"/>
      <c r="D129" s="313"/>
    </row>
    <row r="130" spans="3:4" ht="14.25" x14ac:dyDescent="0.15">
      <c r="C130" s="313"/>
      <c r="D130" s="313"/>
    </row>
    <row r="131" spans="3:4" ht="14.25" x14ac:dyDescent="0.15">
      <c r="C131" s="313"/>
      <c r="D131" s="313"/>
    </row>
    <row r="132" spans="3:4" ht="14.25" x14ac:dyDescent="0.15">
      <c r="C132" s="313"/>
      <c r="D132" s="313"/>
    </row>
    <row r="133" spans="3:4" ht="14.25" x14ac:dyDescent="0.15">
      <c r="C133" s="313"/>
      <c r="D133" s="313"/>
    </row>
    <row r="134" spans="3:4" ht="14.25" x14ac:dyDescent="0.15">
      <c r="C134" s="313"/>
      <c r="D134" s="313"/>
    </row>
    <row r="135" spans="3:4" ht="14.25" x14ac:dyDescent="0.15">
      <c r="C135" s="313"/>
      <c r="D135" s="313"/>
    </row>
    <row r="136" spans="3:4" ht="14.25" x14ac:dyDescent="0.15">
      <c r="C136" s="313"/>
      <c r="D136" s="313"/>
    </row>
    <row r="137" spans="3:4" ht="14.25" x14ac:dyDescent="0.15">
      <c r="C137" s="313"/>
      <c r="D137" s="313"/>
    </row>
    <row r="138" spans="3:4" x14ac:dyDescent="0.15">
      <c r="C138" s="491"/>
      <c r="D138" s="491"/>
    </row>
  </sheetData>
  <mergeCells count="12">
    <mergeCell ref="S5:V5"/>
    <mergeCell ref="Z5:AA5"/>
    <mergeCell ref="Z6:AA6"/>
    <mergeCell ref="J73:K73"/>
    <mergeCell ref="N73:O73"/>
    <mergeCell ref="P73:Q73"/>
    <mergeCell ref="J75:K75"/>
    <mergeCell ref="N75:O75"/>
    <mergeCell ref="P75:Q75"/>
    <mergeCell ref="K79:L79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31"/>
  <sheetViews>
    <sheetView view="pageBreakPreview" zoomScale="115" zoomScaleNormal="50" zoomScaleSheetLayoutView="115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11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6" customWidth="1"/>
    <col min="25" max="25" width="18.25" style="7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customWidth="1"/>
  </cols>
  <sheetData>
    <row r="1" spans="1:30" ht="28.5" x14ac:dyDescent="0.3">
      <c r="G1" s="1"/>
      <c r="I1" s="1"/>
      <c r="K1" s="2" t="s">
        <v>39</v>
      </c>
      <c r="L1" s="3"/>
      <c r="M1" s="4"/>
      <c r="P1" s="2"/>
      <c r="R1" s="5" t="s">
        <v>89</v>
      </c>
      <c r="AB1" s="9"/>
      <c r="AC1" s="10">
        <v>45352</v>
      </c>
      <c r="AD1"/>
    </row>
    <row r="2" spans="1:30" ht="14.25" x14ac:dyDescent="0.15">
      <c r="N2" s="12" t="s">
        <v>17</v>
      </c>
      <c r="O2" s="12"/>
      <c r="P2" s="12"/>
      <c r="Q2" s="12"/>
      <c r="R2" s="12"/>
      <c r="S2" s="12"/>
      <c r="V2" s="13"/>
      <c r="W2" s="13"/>
      <c r="X2" s="14"/>
      <c r="Y2" s="15"/>
      <c r="AB2" s="9"/>
      <c r="AC2" s="16" t="s">
        <v>65</v>
      </c>
      <c r="AD2" s="13"/>
    </row>
    <row r="3" spans="1:30" ht="3.75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9"/>
      <c r="O3" s="19"/>
      <c r="P3" s="19"/>
      <c r="Q3" s="19"/>
      <c r="R3" s="19"/>
      <c r="S3" s="19"/>
      <c r="T3" s="17"/>
      <c r="U3" s="17"/>
      <c r="V3" s="17"/>
      <c r="W3" s="17"/>
      <c r="X3" s="20"/>
      <c r="Y3" s="21"/>
      <c r="Z3" s="22"/>
      <c r="AA3" s="22"/>
      <c r="AB3" s="22"/>
      <c r="AC3" s="23"/>
      <c r="AD3" s="17"/>
    </row>
    <row r="4" spans="1:3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  <c r="N4" s="17"/>
      <c r="O4" s="17"/>
      <c r="P4" s="17"/>
      <c r="Q4" s="17"/>
      <c r="R4" s="17"/>
      <c r="S4" s="17"/>
      <c r="T4" s="17"/>
      <c r="U4" s="17"/>
      <c r="V4" s="24"/>
      <c r="W4" s="24"/>
      <c r="X4" s="20"/>
      <c r="Y4" s="25"/>
      <c r="Z4" s="23"/>
      <c r="AA4" s="23"/>
      <c r="AB4" s="23"/>
      <c r="AC4" s="16" t="s">
        <v>0</v>
      </c>
      <c r="AD4" s="17"/>
    </row>
    <row r="5" spans="1:30" ht="14.25" customHeight="1" thickBot="1" x14ac:dyDescent="0.2">
      <c r="A5" s="548"/>
      <c r="B5" s="549"/>
      <c r="C5" s="26" t="s">
        <v>44</v>
      </c>
      <c r="D5" s="26"/>
      <c r="E5" s="27"/>
      <c r="F5" s="26" t="s">
        <v>45</v>
      </c>
      <c r="G5" s="26"/>
      <c r="H5" s="27"/>
      <c r="I5" s="26" t="s">
        <v>46</v>
      </c>
      <c r="J5" s="26"/>
      <c r="K5" s="26"/>
      <c r="L5" s="27"/>
      <c r="M5" s="532" t="s">
        <v>47</v>
      </c>
      <c r="N5" s="533"/>
      <c r="O5" s="533"/>
      <c r="P5" s="533"/>
      <c r="Q5" s="533"/>
      <c r="R5" s="534"/>
      <c r="S5" s="532" t="s">
        <v>48</v>
      </c>
      <c r="T5" s="533"/>
      <c r="U5" s="533"/>
      <c r="V5" s="534"/>
      <c r="W5" s="28" t="s">
        <v>53</v>
      </c>
      <c r="X5" s="29" t="s">
        <v>50</v>
      </c>
      <c r="Y5" s="30" t="s">
        <v>30</v>
      </c>
      <c r="Z5" s="535" t="s">
        <v>73</v>
      </c>
      <c r="AA5" s="536"/>
      <c r="AB5" s="31" t="s">
        <v>1</v>
      </c>
      <c r="AC5" s="32" t="s">
        <v>3</v>
      </c>
      <c r="AD5"/>
    </row>
    <row r="6" spans="1:30" ht="14.25" customHeight="1" x14ac:dyDescent="0.15">
      <c r="A6" s="550"/>
      <c r="B6" s="551"/>
      <c r="C6" s="33" t="s">
        <v>10</v>
      </c>
      <c r="D6" s="34"/>
      <c r="E6" s="35"/>
      <c r="F6" s="36"/>
      <c r="G6" s="36"/>
      <c r="H6" s="37"/>
      <c r="I6" s="34" t="s">
        <v>26</v>
      </c>
      <c r="J6" s="38"/>
      <c r="K6" s="39"/>
      <c r="L6" s="37"/>
      <c r="M6" s="40" t="s">
        <v>26</v>
      </c>
      <c r="N6" s="41"/>
      <c r="O6" s="36"/>
      <c r="P6" s="42" t="s">
        <v>27</v>
      </c>
      <c r="Q6" s="43"/>
      <c r="R6" s="37"/>
      <c r="S6" s="40" t="s">
        <v>18</v>
      </c>
      <c r="T6" s="40" t="s">
        <v>18</v>
      </c>
      <c r="U6" s="40" t="s">
        <v>19</v>
      </c>
      <c r="V6" s="34" t="s">
        <v>20</v>
      </c>
      <c r="W6" s="44" t="s">
        <v>54</v>
      </c>
      <c r="X6" s="45" t="s">
        <v>29</v>
      </c>
      <c r="Y6" s="46" t="s">
        <v>31</v>
      </c>
      <c r="Z6" s="537" t="s">
        <v>83</v>
      </c>
      <c r="AA6" s="538" t="s">
        <v>74</v>
      </c>
      <c r="AB6" s="47" t="s">
        <v>2</v>
      </c>
      <c r="AC6" s="48" t="s">
        <v>6</v>
      </c>
      <c r="AD6"/>
    </row>
    <row r="7" spans="1:30" ht="14.25" customHeight="1" x14ac:dyDescent="0.15">
      <c r="A7" s="552"/>
      <c r="B7" s="553"/>
      <c r="C7" s="49" t="s">
        <v>4</v>
      </c>
      <c r="D7" s="50" t="s">
        <v>55</v>
      </c>
      <c r="E7" s="51" t="s">
        <v>7</v>
      </c>
      <c r="F7" s="52" t="s">
        <v>22</v>
      </c>
      <c r="G7" s="53" t="s">
        <v>23</v>
      </c>
      <c r="H7" s="54" t="s">
        <v>24</v>
      </c>
      <c r="I7" s="50" t="s">
        <v>25</v>
      </c>
      <c r="J7" s="55"/>
      <c r="K7" s="56"/>
      <c r="L7" s="51" t="s">
        <v>40</v>
      </c>
      <c r="M7" s="53" t="s">
        <v>25</v>
      </c>
      <c r="N7" s="55" t="s">
        <v>60</v>
      </c>
      <c r="O7" s="56"/>
      <c r="P7" s="55" t="s">
        <v>28</v>
      </c>
      <c r="Q7" s="56"/>
      <c r="R7" s="54" t="s">
        <v>5</v>
      </c>
      <c r="S7" s="52" t="s">
        <v>21</v>
      </c>
      <c r="T7" s="53" t="s">
        <v>9</v>
      </c>
      <c r="U7" s="53" t="s">
        <v>9</v>
      </c>
      <c r="V7" s="50" t="s">
        <v>32</v>
      </c>
      <c r="W7" s="57" t="s">
        <v>56</v>
      </c>
      <c r="X7" s="58" t="s">
        <v>59</v>
      </c>
      <c r="Y7" s="59" t="s">
        <v>49</v>
      </c>
      <c r="Z7" s="60" t="s">
        <v>81</v>
      </c>
      <c r="AA7" s="61" t="s">
        <v>82</v>
      </c>
      <c r="AB7" s="62" t="s">
        <v>75</v>
      </c>
      <c r="AC7" s="52" t="s">
        <v>76</v>
      </c>
      <c r="AD7"/>
    </row>
    <row r="8" spans="1:30" ht="27" customHeight="1" x14ac:dyDescent="0.25">
      <c r="A8" s="63"/>
      <c r="B8" s="40"/>
      <c r="C8" s="64"/>
      <c r="D8" s="65"/>
      <c r="E8" s="66"/>
      <c r="F8" s="67"/>
      <c r="G8" s="67"/>
      <c r="H8" s="68"/>
      <c r="I8" s="69"/>
      <c r="J8" s="70"/>
      <c r="K8" s="71"/>
      <c r="L8" s="72"/>
      <c r="M8" s="73"/>
      <c r="N8" s="70"/>
      <c r="O8" s="67"/>
      <c r="P8" s="70"/>
      <c r="Q8" s="67"/>
      <c r="R8" s="72"/>
      <c r="S8" s="74"/>
      <c r="T8" s="75"/>
      <c r="U8" s="75"/>
      <c r="V8" s="76"/>
      <c r="W8" s="77"/>
      <c r="X8" s="78"/>
      <c r="Y8" s="79"/>
      <c r="Z8" s="80"/>
      <c r="AA8" s="81"/>
      <c r="AB8" s="82"/>
      <c r="AC8" s="83">
        <v>146.47999999999999</v>
      </c>
      <c r="AD8"/>
    </row>
    <row r="9" spans="1:30" ht="27" customHeight="1" x14ac:dyDescent="0.25">
      <c r="A9" s="63"/>
      <c r="B9" s="40"/>
      <c r="C9" s="64"/>
      <c r="D9" s="65"/>
      <c r="E9" s="66"/>
      <c r="F9" s="67"/>
      <c r="G9" s="67"/>
      <c r="H9" s="68"/>
      <c r="I9" s="69"/>
      <c r="J9" s="70"/>
      <c r="K9" s="71"/>
      <c r="L9" s="72"/>
      <c r="M9" s="73"/>
      <c r="N9" s="70"/>
      <c r="O9" s="67"/>
      <c r="P9" s="70"/>
      <c r="Q9" s="67"/>
      <c r="R9" s="72"/>
      <c r="S9" s="74"/>
      <c r="T9" s="75"/>
      <c r="U9" s="75"/>
      <c r="V9" s="76"/>
      <c r="W9" s="77"/>
      <c r="X9" s="78"/>
      <c r="Y9" s="79"/>
      <c r="Z9" s="80"/>
      <c r="AA9" s="81"/>
      <c r="AB9" s="82"/>
      <c r="AC9" s="83"/>
      <c r="AD9"/>
    </row>
    <row r="10" spans="1:30" ht="27" customHeight="1" x14ac:dyDescent="0.25">
      <c r="A10" s="84">
        <v>1</v>
      </c>
      <c r="B10" s="53" t="s">
        <v>62</v>
      </c>
      <c r="C10" s="85">
        <v>-0.01</v>
      </c>
      <c r="D10" s="86">
        <v>-8.6999999999999994E-2</v>
      </c>
      <c r="E10" s="87">
        <v>1E-3</v>
      </c>
      <c r="F10" s="88">
        <v>300</v>
      </c>
      <c r="G10" s="88">
        <v>-36200</v>
      </c>
      <c r="H10" s="89">
        <f>SUM(F10:G10)</f>
        <v>-35900</v>
      </c>
      <c r="I10" s="90"/>
      <c r="J10" s="91" t="s">
        <v>67</v>
      </c>
      <c r="K10" s="88">
        <v>36200</v>
      </c>
      <c r="L10" s="92">
        <f>SUM(K8:K10)</f>
        <v>36200</v>
      </c>
      <c r="M10" s="93"/>
      <c r="N10" s="91"/>
      <c r="O10" s="94"/>
      <c r="P10" s="91" t="s">
        <v>67</v>
      </c>
      <c r="Q10" s="88">
        <v>-34300</v>
      </c>
      <c r="R10" s="95">
        <f>SUM(O8:O10)+SUM(Q8:Q10)</f>
        <v>-34300</v>
      </c>
      <c r="S10" s="96">
        <v>-34000</v>
      </c>
      <c r="T10" s="97">
        <v>5402900</v>
      </c>
      <c r="U10" s="98">
        <v>4720400</v>
      </c>
      <c r="V10" s="99">
        <v>4719300</v>
      </c>
      <c r="W10" s="100">
        <v>-0.08</v>
      </c>
      <c r="X10" s="100">
        <v>-0.15</v>
      </c>
      <c r="Y10" s="101">
        <v>2.5000000000000001E-2</v>
      </c>
      <c r="Z10" s="102">
        <v>4.8000000000000001E-2</v>
      </c>
      <c r="AA10" s="103">
        <v>4.2500000000003979E-2</v>
      </c>
      <c r="AB10" s="104">
        <v>0.68799999999999994</v>
      </c>
      <c r="AC10" s="105">
        <v>147.07</v>
      </c>
      <c r="AD10"/>
    </row>
    <row r="11" spans="1:30" ht="27" customHeight="1" x14ac:dyDescent="0.25">
      <c r="A11" s="63"/>
      <c r="B11" s="40"/>
      <c r="C11" s="64"/>
      <c r="D11" s="65"/>
      <c r="E11" s="66"/>
      <c r="F11" s="67"/>
      <c r="G11" s="67"/>
      <c r="H11" s="68"/>
      <c r="I11" s="69"/>
      <c r="J11" s="70"/>
      <c r="K11" s="71"/>
      <c r="L11" s="72"/>
      <c r="M11" s="73"/>
      <c r="N11" s="70"/>
      <c r="O11" s="71"/>
      <c r="P11" s="70"/>
      <c r="Q11" s="71"/>
      <c r="R11" s="72"/>
      <c r="S11" s="74"/>
      <c r="T11" s="75"/>
      <c r="U11" s="75"/>
      <c r="V11" s="76"/>
      <c r="W11" s="106"/>
      <c r="X11" s="106"/>
      <c r="Y11" s="107"/>
      <c r="Z11" s="80"/>
      <c r="AA11" s="81"/>
      <c r="AB11" s="82"/>
      <c r="AC11" s="83">
        <v>146.25</v>
      </c>
      <c r="AD11"/>
    </row>
    <row r="12" spans="1:30" ht="27" customHeight="1" x14ac:dyDescent="0.25">
      <c r="A12" s="63"/>
      <c r="B12" s="40"/>
      <c r="C12" s="64"/>
      <c r="D12" s="65"/>
      <c r="E12" s="66"/>
      <c r="F12" s="67"/>
      <c r="G12" s="67"/>
      <c r="H12" s="68"/>
      <c r="I12" s="69"/>
      <c r="J12" s="70" t="s">
        <v>70</v>
      </c>
      <c r="K12" s="71">
        <v>-300</v>
      </c>
      <c r="L12" s="72"/>
      <c r="M12" s="73"/>
      <c r="N12" s="70"/>
      <c r="O12" s="71"/>
      <c r="P12" s="70"/>
      <c r="Q12" s="71"/>
      <c r="R12" s="72"/>
      <c r="S12" s="74"/>
      <c r="T12" s="75"/>
      <c r="U12" s="75"/>
      <c r="V12" s="76"/>
      <c r="W12" s="78"/>
      <c r="X12" s="78"/>
      <c r="Y12" s="79"/>
      <c r="Z12" s="80"/>
      <c r="AA12" s="81"/>
      <c r="AB12" s="82"/>
      <c r="AC12" s="83"/>
      <c r="AD12"/>
    </row>
    <row r="13" spans="1:30" ht="27" customHeight="1" x14ac:dyDescent="0.25">
      <c r="A13" s="84">
        <v>2</v>
      </c>
      <c r="B13" s="53" t="s">
        <v>63</v>
      </c>
      <c r="C13" s="85">
        <v>-8.0000000000000002E-3</v>
      </c>
      <c r="D13" s="86">
        <v>-8.6999999999999994E-2</v>
      </c>
      <c r="E13" s="87">
        <v>1E-3</v>
      </c>
      <c r="F13" s="88">
        <v>800</v>
      </c>
      <c r="G13" s="88">
        <v>-101600</v>
      </c>
      <c r="H13" s="89">
        <f>SUM(F13:G13)</f>
        <v>-100800</v>
      </c>
      <c r="I13" s="90"/>
      <c r="J13" s="91" t="s">
        <v>67</v>
      </c>
      <c r="K13" s="88">
        <v>34300</v>
      </c>
      <c r="L13" s="95">
        <f>SUM(K11:K13)</f>
        <v>34000</v>
      </c>
      <c r="M13" s="93"/>
      <c r="N13" s="91"/>
      <c r="O13" s="88"/>
      <c r="P13" s="91" t="s">
        <v>67</v>
      </c>
      <c r="Q13" s="88">
        <v>-33300</v>
      </c>
      <c r="R13" s="95">
        <f>SUM(O11:O13)+SUM(Q11:Q13)</f>
        <v>-33300</v>
      </c>
      <c r="S13" s="96">
        <v>-100100</v>
      </c>
      <c r="T13" s="97">
        <v>5302800</v>
      </c>
      <c r="U13" s="98">
        <v>4624700</v>
      </c>
      <c r="V13" s="99">
        <v>4623700</v>
      </c>
      <c r="W13" s="100">
        <v>-7.0999999999999994E-2</v>
      </c>
      <c r="X13" s="100">
        <v>-0.14000000000000001</v>
      </c>
      <c r="Y13" s="101">
        <v>2.5000000000000001E-2</v>
      </c>
      <c r="Z13" s="102">
        <v>4.8000000000000001E-2</v>
      </c>
      <c r="AA13" s="103">
        <v>4.7499999999999432E-2</v>
      </c>
      <c r="AB13" s="104">
        <v>0.65400000000000003</v>
      </c>
      <c r="AC13" s="105">
        <v>146.63</v>
      </c>
      <c r="AD13"/>
    </row>
    <row r="14" spans="1:30" ht="27" customHeight="1" x14ac:dyDescent="0.25">
      <c r="A14" s="63"/>
      <c r="B14" s="40"/>
      <c r="C14" s="64"/>
      <c r="D14" s="65"/>
      <c r="E14" s="66"/>
      <c r="F14" s="67"/>
      <c r="G14" s="67"/>
      <c r="H14" s="68"/>
      <c r="I14" s="69"/>
      <c r="J14" s="70"/>
      <c r="K14" s="71"/>
      <c r="L14" s="72"/>
      <c r="M14" s="73"/>
      <c r="N14" s="70"/>
      <c r="O14" s="71"/>
      <c r="P14" s="70" t="s">
        <v>68</v>
      </c>
      <c r="Q14" s="71">
        <v>14600</v>
      </c>
      <c r="R14" s="72"/>
      <c r="S14" s="67"/>
      <c r="T14" s="75"/>
      <c r="U14" s="108"/>
      <c r="V14" s="76"/>
      <c r="W14" s="78"/>
      <c r="X14" s="78"/>
      <c r="Y14" s="79"/>
      <c r="Z14" s="80"/>
      <c r="AA14" s="81"/>
      <c r="AB14" s="82"/>
      <c r="AC14" s="83">
        <v>148.27000000000001</v>
      </c>
      <c r="AD14"/>
    </row>
    <row r="15" spans="1:30" ht="27" customHeight="1" x14ac:dyDescent="0.25">
      <c r="A15" s="63"/>
      <c r="B15" s="40"/>
      <c r="C15" s="64"/>
      <c r="D15" s="65"/>
      <c r="E15" s="66"/>
      <c r="F15" s="67"/>
      <c r="G15" s="67"/>
      <c r="H15" s="68"/>
      <c r="I15" s="69"/>
      <c r="J15" s="70" t="s">
        <v>70</v>
      </c>
      <c r="K15" s="71">
        <v>-100</v>
      </c>
      <c r="L15" s="72"/>
      <c r="M15" s="73"/>
      <c r="N15" s="70"/>
      <c r="O15" s="71"/>
      <c r="P15" s="70" t="s">
        <v>90</v>
      </c>
      <c r="Q15" s="71">
        <v>49900</v>
      </c>
      <c r="R15" s="72"/>
      <c r="S15" s="67"/>
      <c r="T15" s="75"/>
      <c r="U15" s="108"/>
      <c r="V15" s="76"/>
      <c r="W15" s="78"/>
      <c r="X15" s="78"/>
      <c r="Y15" s="79"/>
      <c r="Z15" s="80"/>
      <c r="AA15" s="81"/>
      <c r="AB15" s="82"/>
      <c r="AC15" s="83"/>
      <c r="AD15"/>
    </row>
    <row r="16" spans="1:30" ht="27" customHeight="1" x14ac:dyDescent="0.25">
      <c r="A16" s="84">
        <v>5</v>
      </c>
      <c r="B16" s="53" t="s">
        <v>66</v>
      </c>
      <c r="C16" s="85">
        <v>-8.0000000000000002E-3</v>
      </c>
      <c r="D16" s="86">
        <v>-8.6999999999999994E-2</v>
      </c>
      <c r="E16" s="87">
        <v>1E-3</v>
      </c>
      <c r="F16" s="88">
        <v>900</v>
      </c>
      <c r="G16" s="88">
        <v>-1500</v>
      </c>
      <c r="H16" s="89">
        <f>SUM(F16:G16)</f>
        <v>-600</v>
      </c>
      <c r="I16" s="90"/>
      <c r="J16" s="91" t="s">
        <v>67</v>
      </c>
      <c r="K16" s="88">
        <v>33300</v>
      </c>
      <c r="L16" s="95">
        <f>SUM(K14:K16)</f>
        <v>33200</v>
      </c>
      <c r="M16" s="93"/>
      <c r="N16" s="91"/>
      <c r="O16" s="88"/>
      <c r="P16" s="91" t="s">
        <v>67</v>
      </c>
      <c r="Q16" s="88">
        <v>-36400</v>
      </c>
      <c r="R16" s="95">
        <f>SUM(O14:O16)+SUM(Q14:Q16)</f>
        <v>28100</v>
      </c>
      <c r="S16" s="96">
        <v>60700</v>
      </c>
      <c r="T16" s="97">
        <v>5363500</v>
      </c>
      <c r="U16" s="98">
        <v>4679700</v>
      </c>
      <c r="V16" s="99">
        <v>4679200</v>
      </c>
      <c r="W16" s="100">
        <v>-8.3000000000000004E-2</v>
      </c>
      <c r="X16" s="100">
        <v>-0.14000000000000001</v>
      </c>
      <c r="Y16" s="101">
        <v>2.5000000000000001E-2</v>
      </c>
      <c r="Z16" s="102">
        <v>4.8000000000000001E-2</v>
      </c>
      <c r="AA16" s="103">
        <v>4.7499999999999432E-2</v>
      </c>
      <c r="AB16" s="104">
        <v>0.71199999999999997</v>
      </c>
      <c r="AC16" s="105">
        <v>148.82</v>
      </c>
      <c r="AD16"/>
    </row>
    <row r="17" spans="1:30" ht="27" customHeight="1" x14ac:dyDescent="0.25">
      <c r="A17" s="63"/>
      <c r="B17" s="40"/>
      <c r="C17" s="109"/>
      <c r="D17" s="110"/>
      <c r="E17" s="111"/>
      <c r="F17" s="71"/>
      <c r="G17" s="71"/>
      <c r="H17" s="112"/>
      <c r="I17" s="69"/>
      <c r="J17" s="70"/>
      <c r="K17" s="71"/>
      <c r="L17" s="113"/>
      <c r="M17" s="114"/>
      <c r="N17" s="70"/>
      <c r="O17" s="71"/>
      <c r="P17" s="70"/>
      <c r="Q17" s="71"/>
      <c r="R17" s="113"/>
      <c r="S17" s="71"/>
      <c r="T17" s="75"/>
      <c r="U17" s="115"/>
      <c r="V17" s="116"/>
      <c r="W17" s="106"/>
      <c r="X17" s="106"/>
      <c r="Y17" s="107"/>
      <c r="Z17" s="117"/>
      <c r="AA17" s="118"/>
      <c r="AB17" s="119"/>
      <c r="AC17" s="120">
        <v>148.37</v>
      </c>
      <c r="AD17"/>
    </row>
    <row r="18" spans="1:30" ht="27" customHeight="1" x14ac:dyDescent="0.25">
      <c r="A18" s="63"/>
      <c r="B18" s="40"/>
      <c r="C18" s="64"/>
      <c r="D18" s="65"/>
      <c r="E18" s="66"/>
      <c r="F18" s="67"/>
      <c r="G18" s="67"/>
      <c r="H18" s="68"/>
      <c r="I18" s="69"/>
      <c r="J18" s="70" t="s">
        <v>90</v>
      </c>
      <c r="K18" s="71">
        <v>-49900</v>
      </c>
      <c r="L18" s="72"/>
      <c r="M18" s="73"/>
      <c r="N18" s="70"/>
      <c r="O18" s="71"/>
      <c r="P18" s="70" t="s">
        <v>90</v>
      </c>
      <c r="Q18" s="71">
        <v>29600</v>
      </c>
      <c r="R18" s="72"/>
      <c r="S18" s="74"/>
      <c r="T18" s="75"/>
      <c r="U18" s="108"/>
      <c r="V18" s="76"/>
      <c r="W18" s="78"/>
      <c r="X18" s="78"/>
      <c r="Y18" s="79"/>
      <c r="Z18" s="80"/>
      <c r="AA18" s="81"/>
      <c r="AB18" s="82"/>
      <c r="AC18" s="83"/>
      <c r="AD18"/>
    </row>
    <row r="19" spans="1:30" ht="27" customHeight="1" x14ac:dyDescent="0.25">
      <c r="A19" s="84">
        <v>6</v>
      </c>
      <c r="B19" s="53" t="s">
        <v>84</v>
      </c>
      <c r="C19" s="85">
        <v>-7.0000000000000001E-3</v>
      </c>
      <c r="D19" s="86">
        <v>-8.6999999999999994E-2</v>
      </c>
      <c r="E19" s="87">
        <v>1E-3</v>
      </c>
      <c r="F19" s="88">
        <v>700</v>
      </c>
      <c r="G19" s="88">
        <v>-6300</v>
      </c>
      <c r="H19" s="89">
        <f>SUM(F19:G19)</f>
        <v>-5600</v>
      </c>
      <c r="I19" s="90"/>
      <c r="J19" s="91" t="s">
        <v>67</v>
      </c>
      <c r="K19" s="88">
        <v>36400</v>
      </c>
      <c r="L19" s="95">
        <f>SUM(K17:K19)</f>
        <v>-13500</v>
      </c>
      <c r="M19" s="93"/>
      <c r="N19" s="91"/>
      <c r="O19" s="88"/>
      <c r="P19" s="91" t="s">
        <v>67</v>
      </c>
      <c r="Q19" s="88">
        <v>-33200</v>
      </c>
      <c r="R19" s="95">
        <f>SUM(O17:O19)+SUM(Q17:Q19)</f>
        <v>-3600</v>
      </c>
      <c r="S19" s="96">
        <v>-22700</v>
      </c>
      <c r="T19" s="97">
        <v>5340800</v>
      </c>
      <c r="U19" s="98">
        <v>4660800</v>
      </c>
      <c r="V19" s="99">
        <v>4660200</v>
      </c>
      <c r="W19" s="100">
        <v>-8.2000000000000003E-2</v>
      </c>
      <c r="X19" s="100">
        <v>-0.14000000000000001</v>
      </c>
      <c r="Y19" s="101">
        <v>2.5999999999999999E-2</v>
      </c>
      <c r="Z19" s="102">
        <v>4.8000000000000001E-2</v>
      </c>
      <c r="AA19" s="103">
        <v>4.5000000000001705E-2</v>
      </c>
      <c r="AB19" s="104">
        <v>0.71199999999999997</v>
      </c>
      <c r="AC19" s="105">
        <v>148.66999999999999</v>
      </c>
      <c r="AD19"/>
    </row>
    <row r="20" spans="1:30" ht="27" customHeight="1" x14ac:dyDescent="0.25">
      <c r="A20" s="121"/>
      <c r="B20" s="40"/>
      <c r="C20" s="64"/>
      <c r="D20" s="65"/>
      <c r="E20" s="66"/>
      <c r="F20" s="67"/>
      <c r="G20" s="67"/>
      <c r="H20" s="68"/>
      <c r="I20" s="69"/>
      <c r="J20" s="70"/>
      <c r="K20" s="71"/>
      <c r="L20" s="72"/>
      <c r="M20" s="73"/>
      <c r="N20" s="70"/>
      <c r="O20" s="71"/>
      <c r="P20" s="70"/>
      <c r="Q20" s="71"/>
      <c r="R20" s="72"/>
      <c r="S20" s="122"/>
      <c r="T20" s="123"/>
      <c r="U20" s="124"/>
      <c r="V20" s="116"/>
      <c r="W20" s="106"/>
      <c r="X20" s="106"/>
      <c r="Y20" s="107"/>
      <c r="Z20" s="117"/>
      <c r="AA20" s="118"/>
      <c r="AB20" s="119"/>
      <c r="AC20" s="120">
        <v>147.72</v>
      </c>
      <c r="AD20"/>
    </row>
    <row r="21" spans="1:30" ht="27" customHeight="1" x14ac:dyDescent="0.25">
      <c r="A21" s="63"/>
      <c r="B21" s="40"/>
      <c r="C21" s="64"/>
      <c r="D21" s="65"/>
      <c r="E21" s="66"/>
      <c r="F21" s="67"/>
      <c r="G21" s="67"/>
      <c r="H21" s="68"/>
      <c r="I21" s="69"/>
      <c r="J21" s="70" t="s">
        <v>69</v>
      </c>
      <c r="K21" s="71">
        <v>-8500</v>
      </c>
      <c r="L21" s="72"/>
      <c r="M21" s="73"/>
      <c r="N21" s="70"/>
      <c r="O21" s="71"/>
      <c r="P21" s="70" t="s">
        <v>71</v>
      </c>
      <c r="Q21" s="71">
        <v>1000</v>
      </c>
      <c r="R21" s="72"/>
      <c r="S21" s="74"/>
      <c r="T21" s="75"/>
      <c r="U21" s="108"/>
      <c r="V21" s="76"/>
      <c r="W21" s="78"/>
      <c r="X21" s="78"/>
      <c r="Y21" s="79"/>
      <c r="Z21" s="80"/>
      <c r="AA21" s="81"/>
      <c r="AB21" s="82"/>
      <c r="AC21" s="83"/>
      <c r="AD21"/>
    </row>
    <row r="22" spans="1:30" ht="27" customHeight="1" x14ac:dyDescent="0.25">
      <c r="A22" s="84">
        <v>7</v>
      </c>
      <c r="B22" s="53" t="s">
        <v>61</v>
      </c>
      <c r="C22" s="85">
        <v>-6.0000000000000001E-3</v>
      </c>
      <c r="D22" s="86">
        <v>-8.6999999999999994E-2</v>
      </c>
      <c r="E22" s="87">
        <v>1E-3</v>
      </c>
      <c r="F22" s="88">
        <v>400</v>
      </c>
      <c r="G22" s="88">
        <v>4600</v>
      </c>
      <c r="H22" s="89">
        <f>SUM(F22:G22)</f>
        <v>5000</v>
      </c>
      <c r="I22" s="90"/>
      <c r="J22" s="91" t="s">
        <v>67</v>
      </c>
      <c r="K22" s="88">
        <v>33200</v>
      </c>
      <c r="L22" s="95">
        <f>SUM(K20:K22)</f>
        <v>24700</v>
      </c>
      <c r="M22" s="93"/>
      <c r="N22" s="91" t="s">
        <v>69</v>
      </c>
      <c r="O22" s="88">
        <v>7500</v>
      </c>
      <c r="P22" s="91" t="s">
        <v>67</v>
      </c>
      <c r="Q22" s="88">
        <v>-33300</v>
      </c>
      <c r="R22" s="95">
        <f>SUM(O20:O22)+SUM(Q20:Q22)</f>
        <v>-24800</v>
      </c>
      <c r="S22" s="96">
        <v>4900</v>
      </c>
      <c r="T22" s="97">
        <v>5345700</v>
      </c>
      <c r="U22" s="98">
        <v>4671600</v>
      </c>
      <c r="V22" s="99">
        <v>4670900</v>
      </c>
      <c r="W22" s="100">
        <v>-0.09</v>
      </c>
      <c r="X22" s="100">
        <v>-0.14000000000000001</v>
      </c>
      <c r="Y22" s="101">
        <v>2.7E-2</v>
      </c>
      <c r="Z22" s="102">
        <v>4.7E-2</v>
      </c>
      <c r="AA22" s="103">
        <v>4.5000000000001705E-2</v>
      </c>
      <c r="AB22" s="104">
        <v>0.7</v>
      </c>
      <c r="AC22" s="105">
        <v>148.05000000000001</v>
      </c>
      <c r="AD22"/>
    </row>
    <row r="23" spans="1:30" ht="27" customHeight="1" x14ac:dyDescent="0.25">
      <c r="A23" s="63"/>
      <c r="B23" s="40"/>
      <c r="C23" s="64"/>
      <c r="D23" s="65"/>
      <c r="E23" s="66"/>
      <c r="F23" s="67"/>
      <c r="G23" s="67"/>
      <c r="H23" s="68"/>
      <c r="I23" s="69"/>
      <c r="J23" s="70"/>
      <c r="K23" s="71"/>
      <c r="L23" s="72"/>
      <c r="M23" s="73"/>
      <c r="N23" s="70"/>
      <c r="O23" s="71"/>
      <c r="P23" s="70"/>
      <c r="Q23" s="71"/>
      <c r="R23" s="72"/>
      <c r="S23" s="74"/>
      <c r="T23" s="75"/>
      <c r="U23" s="108"/>
      <c r="V23" s="116"/>
      <c r="W23" s="106"/>
      <c r="X23" s="106"/>
      <c r="Y23" s="107"/>
      <c r="Z23" s="117"/>
      <c r="AA23" s="118"/>
      <c r="AB23" s="119"/>
      <c r="AC23" s="120">
        <v>147.94</v>
      </c>
      <c r="AD23"/>
    </row>
    <row r="24" spans="1:30" ht="27" customHeight="1" x14ac:dyDescent="0.25">
      <c r="A24" s="63"/>
      <c r="B24" s="40"/>
      <c r="C24" s="64"/>
      <c r="D24" s="65"/>
      <c r="E24" s="66"/>
      <c r="F24" s="67"/>
      <c r="G24" s="67"/>
      <c r="H24" s="68"/>
      <c r="I24" s="69"/>
      <c r="J24" s="70" t="s">
        <v>70</v>
      </c>
      <c r="K24" s="71">
        <v>-100</v>
      </c>
      <c r="L24" s="72"/>
      <c r="M24" s="73"/>
      <c r="N24" s="70"/>
      <c r="O24" s="71"/>
      <c r="P24" s="70"/>
      <c r="Q24" s="71"/>
      <c r="R24" s="72"/>
      <c r="S24" s="74"/>
      <c r="T24" s="75"/>
      <c r="U24" s="108"/>
      <c r="V24" s="76"/>
      <c r="W24" s="78"/>
      <c r="X24" s="78"/>
      <c r="Y24" s="79"/>
      <c r="Z24" s="80"/>
      <c r="AA24" s="81"/>
      <c r="AB24" s="82"/>
      <c r="AC24" s="83"/>
      <c r="AD24"/>
    </row>
    <row r="25" spans="1:30" ht="27" customHeight="1" x14ac:dyDescent="0.25">
      <c r="A25" s="84">
        <v>8</v>
      </c>
      <c r="B25" s="53" t="s">
        <v>62</v>
      </c>
      <c r="C25" s="85">
        <v>-5.0000000000000001E-3</v>
      </c>
      <c r="D25" s="86">
        <v>-8.6999999999999994E-2</v>
      </c>
      <c r="E25" s="87">
        <v>1E-3</v>
      </c>
      <c r="F25" s="88">
        <v>500</v>
      </c>
      <c r="G25" s="88">
        <v>-11800</v>
      </c>
      <c r="H25" s="89">
        <f>SUM(F25:G25)</f>
        <v>-11300</v>
      </c>
      <c r="I25" s="90"/>
      <c r="J25" s="91" t="s">
        <v>67</v>
      </c>
      <c r="K25" s="88">
        <v>33300</v>
      </c>
      <c r="L25" s="95">
        <f>SUM(K23:K25)</f>
        <v>33200</v>
      </c>
      <c r="M25" s="93"/>
      <c r="N25" s="91"/>
      <c r="O25" s="88"/>
      <c r="P25" s="91" t="s">
        <v>67</v>
      </c>
      <c r="Q25" s="88">
        <v>-31600</v>
      </c>
      <c r="R25" s="95">
        <f>SUM(O23:O25)+SUM(Q23:Q25)</f>
        <v>-31600</v>
      </c>
      <c r="S25" s="96">
        <v>-9700</v>
      </c>
      <c r="T25" s="97">
        <v>5336000</v>
      </c>
      <c r="U25" s="98">
        <v>4661300</v>
      </c>
      <c r="V25" s="99">
        <v>4660800</v>
      </c>
      <c r="W25" s="100">
        <v>-7.3999999999999996E-2</v>
      </c>
      <c r="X25" s="100">
        <v>-0.14000000000000001</v>
      </c>
      <c r="Y25" s="101">
        <v>2.7E-2</v>
      </c>
      <c r="Z25" s="102">
        <v>4.7E-2</v>
      </c>
      <c r="AA25" s="103">
        <v>4.2500000000003979E-2</v>
      </c>
      <c r="AB25" s="104">
        <v>0.69199999999999995</v>
      </c>
      <c r="AC25" s="105">
        <v>148.80000000000001</v>
      </c>
      <c r="AD25"/>
    </row>
    <row r="26" spans="1:30" ht="27" customHeight="1" x14ac:dyDescent="0.25">
      <c r="A26" s="63"/>
      <c r="B26" s="40"/>
      <c r="C26" s="64"/>
      <c r="D26" s="65"/>
      <c r="E26" s="66"/>
      <c r="F26" s="67"/>
      <c r="G26" s="67"/>
      <c r="H26" s="68"/>
      <c r="I26" s="69"/>
      <c r="J26" s="70"/>
      <c r="K26" s="71"/>
      <c r="L26" s="72"/>
      <c r="M26" s="73"/>
      <c r="N26" s="70"/>
      <c r="O26" s="71"/>
      <c r="P26" s="70"/>
      <c r="Q26" s="71"/>
      <c r="R26" s="72"/>
      <c r="S26" s="125"/>
      <c r="T26" s="126"/>
      <c r="U26" s="115"/>
      <c r="V26" s="116"/>
      <c r="W26" s="106"/>
      <c r="X26" s="106"/>
      <c r="Y26" s="107"/>
      <c r="Z26" s="80"/>
      <c r="AA26" s="81"/>
      <c r="AB26" s="82"/>
      <c r="AC26" s="120">
        <v>149.22</v>
      </c>
      <c r="AD26"/>
    </row>
    <row r="27" spans="1:30" ht="27" customHeight="1" x14ac:dyDescent="0.25">
      <c r="A27" s="63"/>
      <c r="B27" s="40"/>
      <c r="C27" s="64"/>
      <c r="D27" s="65"/>
      <c r="E27" s="66"/>
      <c r="F27" s="67"/>
      <c r="G27" s="67"/>
      <c r="H27" s="68"/>
      <c r="I27" s="69"/>
      <c r="J27" s="70" t="s">
        <v>70</v>
      </c>
      <c r="K27" s="71">
        <v>-100</v>
      </c>
      <c r="L27" s="72"/>
      <c r="M27" s="73"/>
      <c r="N27" s="70"/>
      <c r="O27" s="71"/>
      <c r="P27" s="70" t="s">
        <v>68</v>
      </c>
      <c r="Q27" s="71">
        <v>14300</v>
      </c>
      <c r="R27" s="72"/>
      <c r="S27" s="74"/>
      <c r="T27" s="126"/>
      <c r="U27" s="127"/>
      <c r="V27" s="76"/>
      <c r="W27" s="78"/>
      <c r="X27" s="78"/>
      <c r="Y27" s="79"/>
      <c r="Z27" s="80"/>
      <c r="AA27" s="81"/>
      <c r="AB27" s="82"/>
      <c r="AC27" s="83"/>
      <c r="AD27"/>
    </row>
    <row r="28" spans="1:30" ht="27" customHeight="1" x14ac:dyDescent="0.25">
      <c r="A28" s="84">
        <v>9</v>
      </c>
      <c r="B28" s="53" t="s">
        <v>63</v>
      </c>
      <c r="C28" s="85">
        <v>-5.0000000000000001E-3</v>
      </c>
      <c r="D28" s="86">
        <v>-8.5999999999999993E-2</v>
      </c>
      <c r="E28" s="87">
        <v>1E-3</v>
      </c>
      <c r="F28" s="88">
        <v>800</v>
      </c>
      <c r="G28" s="88">
        <v>4500</v>
      </c>
      <c r="H28" s="89">
        <f>SUM(F28:G28)</f>
        <v>5300</v>
      </c>
      <c r="I28" s="90"/>
      <c r="J28" s="91" t="s">
        <v>67</v>
      </c>
      <c r="K28" s="88">
        <v>31600</v>
      </c>
      <c r="L28" s="95">
        <f>SUM(K26:K28)</f>
        <v>31500</v>
      </c>
      <c r="M28" s="93"/>
      <c r="N28" s="91"/>
      <c r="O28" s="88"/>
      <c r="P28" s="91" t="s">
        <v>67</v>
      </c>
      <c r="Q28" s="88">
        <v>-33400</v>
      </c>
      <c r="R28" s="95">
        <f>SUM(O26:O28)+SUM(Q26:Q28)</f>
        <v>-19100</v>
      </c>
      <c r="S28" s="96">
        <v>17700</v>
      </c>
      <c r="T28" s="97">
        <v>5353700</v>
      </c>
      <c r="U28" s="98">
        <v>4673100</v>
      </c>
      <c r="V28" s="99">
        <v>4672900</v>
      </c>
      <c r="W28" s="100">
        <v>-5.2999999999999999E-2</v>
      </c>
      <c r="X28" s="100">
        <v>-0.12</v>
      </c>
      <c r="Y28" s="101">
        <v>2.7E-2</v>
      </c>
      <c r="Z28" s="102">
        <v>4.4999999999999998E-2</v>
      </c>
      <c r="AA28" s="103">
        <v>4.5000000000001705E-2</v>
      </c>
      <c r="AB28" s="104">
        <v>0.71599999999999997</v>
      </c>
      <c r="AC28" s="105">
        <v>149.49</v>
      </c>
      <c r="AD28"/>
    </row>
    <row r="29" spans="1:30" ht="27" customHeight="1" x14ac:dyDescent="0.25">
      <c r="A29" s="63"/>
      <c r="B29" s="40"/>
      <c r="C29" s="64"/>
      <c r="D29" s="65"/>
      <c r="E29" s="66"/>
      <c r="F29" s="67"/>
      <c r="G29" s="67"/>
      <c r="H29" s="68"/>
      <c r="I29" s="69"/>
      <c r="J29" s="70"/>
      <c r="K29" s="71"/>
      <c r="L29" s="72"/>
      <c r="M29" s="73"/>
      <c r="N29" s="70"/>
      <c r="O29" s="71"/>
      <c r="P29" s="70"/>
      <c r="Q29" s="71"/>
      <c r="R29" s="72"/>
      <c r="S29" s="67"/>
      <c r="T29" s="75"/>
      <c r="U29" s="115"/>
      <c r="V29" s="116"/>
      <c r="W29" s="106"/>
      <c r="X29" s="106"/>
      <c r="Y29" s="107"/>
      <c r="Z29" s="117"/>
      <c r="AA29" s="118"/>
      <c r="AB29" s="119"/>
      <c r="AC29" s="120">
        <v>149.29</v>
      </c>
      <c r="AD29"/>
    </row>
    <row r="30" spans="1:30" ht="27" customHeight="1" x14ac:dyDescent="0.25">
      <c r="A30" s="63"/>
      <c r="B30" s="40"/>
      <c r="C30" s="64"/>
      <c r="D30" s="65"/>
      <c r="E30" s="66"/>
      <c r="F30" s="67"/>
      <c r="G30" s="67"/>
      <c r="H30" s="68"/>
      <c r="I30" s="69"/>
      <c r="J30" s="70" t="s">
        <v>70</v>
      </c>
      <c r="K30" s="71">
        <v>-500</v>
      </c>
      <c r="L30" s="72"/>
      <c r="M30" s="73"/>
      <c r="N30" s="70"/>
      <c r="O30" s="71"/>
      <c r="P30" s="70" t="s">
        <v>90</v>
      </c>
      <c r="Q30" s="71">
        <v>29800</v>
      </c>
      <c r="R30" s="72"/>
      <c r="S30" s="67"/>
      <c r="T30" s="75"/>
      <c r="U30" s="108"/>
      <c r="V30" s="76"/>
      <c r="W30" s="78"/>
      <c r="X30" s="78"/>
      <c r="Y30" s="79"/>
      <c r="Z30" s="80"/>
      <c r="AA30" s="81"/>
      <c r="AB30" s="82"/>
      <c r="AC30" s="83"/>
      <c r="AD30"/>
    </row>
    <row r="31" spans="1:30" ht="27" customHeight="1" x14ac:dyDescent="0.25">
      <c r="A31" s="84">
        <v>13</v>
      </c>
      <c r="B31" s="53" t="s">
        <v>84</v>
      </c>
      <c r="C31" s="85">
        <v>-5.0000000000000001E-3</v>
      </c>
      <c r="D31" s="86">
        <v>-8.5999999999999993E-2</v>
      </c>
      <c r="E31" s="87">
        <v>1E-3</v>
      </c>
      <c r="F31" s="88">
        <v>200</v>
      </c>
      <c r="G31" s="88">
        <v>-32100</v>
      </c>
      <c r="H31" s="89">
        <f>SUM(F31:G31)</f>
        <v>-31900</v>
      </c>
      <c r="I31" s="90"/>
      <c r="J31" s="91" t="s">
        <v>67</v>
      </c>
      <c r="K31" s="88">
        <v>33400</v>
      </c>
      <c r="L31" s="95">
        <f>SUM(K29:K31)</f>
        <v>32900</v>
      </c>
      <c r="M31" s="93"/>
      <c r="N31" s="91"/>
      <c r="O31" s="88"/>
      <c r="P31" s="91" t="s">
        <v>67</v>
      </c>
      <c r="Q31" s="88">
        <v>-35800</v>
      </c>
      <c r="R31" s="95">
        <f>SUM(O29:O31)+SUM(Q29:Q31)</f>
        <v>-6000</v>
      </c>
      <c r="S31" s="96">
        <v>-5000</v>
      </c>
      <c r="T31" s="97">
        <v>5348700</v>
      </c>
      <c r="U31" s="98">
        <v>4675500</v>
      </c>
      <c r="V31" s="99">
        <v>4675500</v>
      </c>
      <c r="W31" s="100">
        <v>-6.2E-2</v>
      </c>
      <c r="X31" s="100">
        <v>-0.115</v>
      </c>
      <c r="Y31" s="101">
        <v>2.7E-2</v>
      </c>
      <c r="Z31" s="102">
        <v>4.7E-2</v>
      </c>
      <c r="AA31" s="103">
        <v>4.5000000000001705E-2</v>
      </c>
      <c r="AB31" s="104">
        <v>0.72099999999999997</v>
      </c>
      <c r="AC31" s="105">
        <v>149.63999999999999</v>
      </c>
      <c r="AD31"/>
    </row>
    <row r="32" spans="1:30" ht="27" customHeight="1" x14ac:dyDescent="0.25">
      <c r="A32" s="63"/>
      <c r="B32" s="40"/>
      <c r="C32" s="64"/>
      <c r="D32" s="65"/>
      <c r="E32" s="66"/>
      <c r="F32" s="67"/>
      <c r="G32" s="67"/>
      <c r="H32" s="68"/>
      <c r="I32" s="69"/>
      <c r="J32" s="70" t="s">
        <v>90</v>
      </c>
      <c r="K32" s="71">
        <v>-29800</v>
      </c>
      <c r="L32" s="72"/>
      <c r="M32" s="73"/>
      <c r="N32" s="70"/>
      <c r="O32" s="71"/>
      <c r="P32" s="70" t="s">
        <v>71</v>
      </c>
      <c r="Q32" s="71">
        <v>1000</v>
      </c>
      <c r="R32" s="72"/>
      <c r="S32" s="128"/>
      <c r="T32" s="123"/>
      <c r="U32" s="124"/>
      <c r="V32" s="116"/>
      <c r="W32" s="106"/>
      <c r="X32" s="106"/>
      <c r="Y32" s="107"/>
      <c r="Z32" s="117"/>
      <c r="AA32" s="118"/>
      <c r="AB32" s="119"/>
      <c r="AC32" s="120">
        <v>150.36000000000001</v>
      </c>
      <c r="AD32"/>
    </row>
    <row r="33" spans="1:30" ht="27" customHeight="1" x14ac:dyDescent="0.25">
      <c r="A33" s="63"/>
      <c r="B33" s="40"/>
      <c r="C33" s="64"/>
      <c r="D33" s="65"/>
      <c r="E33" s="66"/>
      <c r="F33" s="67"/>
      <c r="G33" s="67"/>
      <c r="H33" s="68"/>
      <c r="I33" s="69"/>
      <c r="J33" s="70" t="s">
        <v>70</v>
      </c>
      <c r="K33" s="71">
        <v>-100</v>
      </c>
      <c r="L33" s="72"/>
      <c r="M33" s="73"/>
      <c r="N33" s="70"/>
      <c r="O33" s="71"/>
      <c r="P33" s="70" t="s">
        <v>70</v>
      </c>
      <c r="Q33" s="71">
        <v>4000</v>
      </c>
      <c r="R33" s="72"/>
      <c r="S33" s="67"/>
      <c r="T33" s="75"/>
      <c r="U33" s="108"/>
      <c r="V33" s="76"/>
      <c r="W33" s="78"/>
      <c r="X33" s="78"/>
      <c r="Y33" s="79"/>
      <c r="Z33" s="80"/>
      <c r="AA33" s="81"/>
      <c r="AB33" s="82"/>
      <c r="AC33" s="83"/>
      <c r="AD33"/>
    </row>
    <row r="34" spans="1:30" ht="27" customHeight="1" x14ac:dyDescent="0.25">
      <c r="A34" s="84">
        <v>14</v>
      </c>
      <c r="B34" s="53" t="s">
        <v>61</v>
      </c>
      <c r="C34" s="85">
        <v>-5.0000000000000001E-3</v>
      </c>
      <c r="D34" s="86">
        <v>-7.4999999999999997E-2</v>
      </c>
      <c r="E34" s="87">
        <v>1E-3</v>
      </c>
      <c r="F34" s="88">
        <v>500</v>
      </c>
      <c r="G34" s="88">
        <v>-4200</v>
      </c>
      <c r="H34" s="89">
        <f>SUM(F34:G34)</f>
        <v>-3700</v>
      </c>
      <c r="I34" s="90"/>
      <c r="J34" s="91" t="s">
        <v>67</v>
      </c>
      <c r="K34" s="88">
        <v>35800</v>
      </c>
      <c r="L34" s="95">
        <f>SUM(K32:K34)</f>
        <v>5900</v>
      </c>
      <c r="M34" s="93"/>
      <c r="N34" s="91"/>
      <c r="O34" s="88"/>
      <c r="P34" s="91" t="s">
        <v>67</v>
      </c>
      <c r="Q34" s="88">
        <v>-31900</v>
      </c>
      <c r="R34" s="95">
        <f>SUM(O32:O34)+SUM(Q32:Q34)</f>
        <v>-26900</v>
      </c>
      <c r="S34" s="96">
        <v>-24700</v>
      </c>
      <c r="T34" s="97">
        <v>5324000</v>
      </c>
      <c r="U34" s="98">
        <v>4654200</v>
      </c>
      <c r="V34" s="99">
        <v>4654200</v>
      </c>
      <c r="W34" s="100">
        <v>-6.2E-2</v>
      </c>
      <c r="X34" s="100">
        <v>-0.115</v>
      </c>
      <c r="Y34" s="101">
        <v>2.7E-2</v>
      </c>
      <c r="Z34" s="102">
        <v>4.7E-2</v>
      </c>
      <c r="AA34" s="103">
        <v>5.2499999999994884E-2</v>
      </c>
      <c r="AB34" s="104">
        <v>0.75</v>
      </c>
      <c r="AC34" s="105">
        <v>150.78</v>
      </c>
      <c r="AD34"/>
    </row>
    <row r="35" spans="1:30" ht="27" customHeight="1" x14ac:dyDescent="0.25">
      <c r="A35" s="63"/>
      <c r="B35" s="40"/>
      <c r="C35" s="64"/>
      <c r="D35" s="65"/>
      <c r="E35" s="66"/>
      <c r="F35" s="67"/>
      <c r="G35" s="67"/>
      <c r="H35" s="68"/>
      <c r="I35" s="69"/>
      <c r="J35" s="70" t="s">
        <v>70</v>
      </c>
      <c r="K35" s="71">
        <v>-700</v>
      </c>
      <c r="L35" s="72"/>
      <c r="M35" s="73"/>
      <c r="N35" s="70"/>
      <c r="O35" s="71"/>
      <c r="P35" s="70"/>
      <c r="Q35" s="71"/>
      <c r="R35" s="72"/>
      <c r="S35" s="128"/>
      <c r="T35" s="123"/>
      <c r="U35" s="124"/>
      <c r="V35" s="116"/>
      <c r="W35" s="106"/>
      <c r="X35" s="106"/>
      <c r="Y35" s="107"/>
      <c r="Z35" s="117"/>
      <c r="AA35" s="118"/>
      <c r="AB35" s="119"/>
      <c r="AC35" s="120">
        <v>150.06</v>
      </c>
      <c r="AD35"/>
    </row>
    <row r="36" spans="1:30" ht="27" customHeight="1" x14ac:dyDescent="0.25">
      <c r="A36" s="63"/>
      <c r="B36" s="40"/>
      <c r="C36" s="64"/>
      <c r="D36" s="65"/>
      <c r="E36" s="66"/>
      <c r="F36" s="67"/>
      <c r="G36" s="67"/>
      <c r="H36" s="68"/>
      <c r="I36" s="69"/>
      <c r="J36" s="70" t="s">
        <v>67</v>
      </c>
      <c r="K36" s="71">
        <v>31900</v>
      </c>
      <c r="L36" s="72"/>
      <c r="M36" s="73"/>
      <c r="N36" s="70"/>
      <c r="O36" s="71"/>
      <c r="P36" s="70" t="s">
        <v>90</v>
      </c>
      <c r="Q36" s="71">
        <v>24400</v>
      </c>
      <c r="R36" s="72"/>
      <c r="S36" s="67"/>
      <c r="T36" s="75"/>
      <c r="U36" s="108"/>
      <c r="V36" s="76"/>
      <c r="W36" s="78"/>
      <c r="X36" s="78"/>
      <c r="Y36" s="79"/>
      <c r="Z36" s="80"/>
      <c r="AA36" s="81"/>
      <c r="AB36" s="82"/>
      <c r="AC36" s="83"/>
      <c r="AD36"/>
    </row>
    <row r="37" spans="1:30" ht="27" customHeight="1" x14ac:dyDescent="0.25">
      <c r="A37" s="84">
        <v>15</v>
      </c>
      <c r="B37" s="53" t="s">
        <v>62</v>
      </c>
      <c r="C37" s="85">
        <v>-5.0000000000000001E-3</v>
      </c>
      <c r="D37" s="86">
        <v>-7.0000000000000007E-2</v>
      </c>
      <c r="E37" s="87">
        <v>1E-3</v>
      </c>
      <c r="F37" s="88">
        <v>-100</v>
      </c>
      <c r="G37" s="88">
        <v>65900</v>
      </c>
      <c r="H37" s="89">
        <f>SUM(F37:G37)</f>
        <v>65800</v>
      </c>
      <c r="I37" s="90"/>
      <c r="J37" s="91" t="s">
        <v>91</v>
      </c>
      <c r="K37" s="88">
        <v>-300</v>
      </c>
      <c r="L37" s="95">
        <f>SUM(K35:K37)</f>
        <v>30900</v>
      </c>
      <c r="M37" s="93"/>
      <c r="N37" s="91"/>
      <c r="O37" s="88"/>
      <c r="P37" s="91" t="s">
        <v>67</v>
      </c>
      <c r="Q37" s="88">
        <v>-35200</v>
      </c>
      <c r="R37" s="95">
        <f>SUM(O35:O37)+SUM(Q35:Q37)</f>
        <v>-10800</v>
      </c>
      <c r="S37" s="96">
        <v>85900</v>
      </c>
      <c r="T37" s="97">
        <v>5409900</v>
      </c>
      <c r="U37" s="98">
        <v>4740500</v>
      </c>
      <c r="V37" s="99">
        <v>4740500</v>
      </c>
      <c r="W37" s="100">
        <v>-8.3000000000000004E-2</v>
      </c>
      <c r="X37" s="100">
        <v>-0.115</v>
      </c>
      <c r="Y37" s="101">
        <v>2.7E-2</v>
      </c>
      <c r="Z37" s="102">
        <v>0.05</v>
      </c>
      <c r="AA37" s="103">
        <v>4.9999999999997158E-2</v>
      </c>
      <c r="AB37" s="104">
        <v>0.72099999999999997</v>
      </c>
      <c r="AC37" s="105">
        <v>150.55000000000001</v>
      </c>
      <c r="AD37"/>
    </row>
    <row r="38" spans="1:30" ht="27" customHeight="1" x14ac:dyDescent="0.25">
      <c r="A38" s="63"/>
      <c r="B38" s="40"/>
      <c r="C38" s="64"/>
      <c r="D38" s="65"/>
      <c r="E38" s="66"/>
      <c r="F38" s="67"/>
      <c r="G38" s="67"/>
      <c r="H38" s="68"/>
      <c r="I38" s="69"/>
      <c r="J38" s="70" t="s">
        <v>90</v>
      </c>
      <c r="K38" s="71">
        <v>-54000</v>
      </c>
      <c r="L38" s="72"/>
      <c r="M38" s="73"/>
      <c r="N38" s="70"/>
      <c r="O38" s="71"/>
      <c r="P38" s="70"/>
      <c r="Q38" s="71"/>
      <c r="R38" s="72"/>
      <c r="S38" s="67"/>
      <c r="T38" s="75"/>
      <c r="U38" s="108"/>
      <c r="V38" s="76"/>
      <c r="W38" s="78"/>
      <c r="X38" s="78"/>
      <c r="Y38" s="79"/>
      <c r="Z38" s="80"/>
      <c r="AA38" s="81"/>
      <c r="AB38" s="82"/>
      <c r="AC38" s="83">
        <v>149.84</v>
      </c>
      <c r="AD38"/>
    </row>
    <row r="39" spans="1:30" ht="27" customHeight="1" x14ac:dyDescent="0.25">
      <c r="A39" s="63"/>
      <c r="B39" s="40"/>
      <c r="C39" s="64"/>
      <c r="D39" s="65"/>
      <c r="E39" s="66"/>
      <c r="F39" s="67"/>
      <c r="G39" s="67"/>
      <c r="H39" s="68"/>
      <c r="I39" s="69"/>
      <c r="J39" s="70" t="s">
        <v>70</v>
      </c>
      <c r="K39" s="71">
        <v>-200</v>
      </c>
      <c r="L39" s="72"/>
      <c r="M39" s="73"/>
      <c r="N39" s="70"/>
      <c r="O39" s="71"/>
      <c r="P39" s="70" t="s">
        <v>68</v>
      </c>
      <c r="Q39" s="71">
        <v>10300</v>
      </c>
      <c r="R39" s="72"/>
      <c r="S39" s="67"/>
      <c r="T39" s="75"/>
      <c r="U39" s="108"/>
      <c r="V39" s="76"/>
      <c r="W39" s="78"/>
      <c r="X39" s="78"/>
      <c r="Y39" s="79"/>
      <c r="Z39" s="80"/>
      <c r="AA39" s="81"/>
      <c r="AB39" s="82"/>
      <c r="AC39" s="83"/>
      <c r="AD39"/>
    </row>
    <row r="40" spans="1:30" ht="27" customHeight="1" x14ac:dyDescent="0.25">
      <c r="A40" s="84">
        <v>16</v>
      </c>
      <c r="B40" s="53" t="s">
        <v>63</v>
      </c>
      <c r="C40" s="85">
        <v>-6.0000000000000001E-3</v>
      </c>
      <c r="D40" s="86">
        <v>-8.6999999999999994E-2</v>
      </c>
      <c r="E40" s="87">
        <v>1E-3</v>
      </c>
      <c r="F40" s="88">
        <v>0</v>
      </c>
      <c r="G40" s="88">
        <v>4000</v>
      </c>
      <c r="H40" s="89">
        <f>SUM(F40:G40)</f>
        <v>4000</v>
      </c>
      <c r="I40" s="90"/>
      <c r="J40" s="91" t="s">
        <v>67</v>
      </c>
      <c r="K40" s="88">
        <v>35200</v>
      </c>
      <c r="L40" s="95">
        <f>SUM(K38:K40)</f>
        <v>-19000</v>
      </c>
      <c r="M40" s="93"/>
      <c r="N40" s="91"/>
      <c r="O40" s="88"/>
      <c r="P40" s="91" t="s">
        <v>67</v>
      </c>
      <c r="Q40" s="88">
        <v>-38000</v>
      </c>
      <c r="R40" s="95">
        <f>SUM(O38:O40)+SUM(Q38:Q40)</f>
        <v>-27700</v>
      </c>
      <c r="S40" s="96">
        <v>-42700</v>
      </c>
      <c r="T40" s="97">
        <v>5367200</v>
      </c>
      <c r="U40" s="98">
        <v>4697600</v>
      </c>
      <c r="V40" s="99">
        <v>4681100</v>
      </c>
      <c r="W40" s="100">
        <v>-0.08</v>
      </c>
      <c r="X40" s="100">
        <v>-0.115</v>
      </c>
      <c r="Y40" s="101">
        <v>2.7E-2</v>
      </c>
      <c r="Z40" s="102">
        <v>5.1999999999999998E-2</v>
      </c>
      <c r="AA40" s="103">
        <v>4.7499999999999432E-2</v>
      </c>
      <c r="AB40" s="104">
        <v>0.72099999999999997</v>
      </c>
      <c r="AC40" s="105">
        <v>150.35</v>
      </c>
      <c r="AD40" s="129"/>
    </row>
    <row r="41" spans="1:30" ht="27" customHeight="1" x14ac:dyDescent="0.25">
      <c r="A41" s="63"/>
      <c r="B41" s="40"/>
      <c r="C41" s="64"/>
      <c r="D41" s="65"/>
      <c r="E41" s="66"/>
      <c r="F41" s="67"/>
      <c r="G41" s="67"/>
      <c r="H41" s="68"/>
      <c r="I41" s="69"/>
      <c r="J41" s="70"/>
      <c r="K41" s="71"/>
      <c r="L41" s="72"/>
      <c r="M41" s="73"/>
      <c r="N41" s="70"/>
      <c r="O41" s="71"/>
      <c r="P41" s="70"/>
      <c r="Q41" s="71"/>
      <c r="R41" s="72"/>
      <c r="S41" s="67"/>
      <c r="T41" s="75"/>
      <c r="U41" s="108"/>
      <c r="V41" s="76"/>
      <c r="W41" s="78"/>
      <c r="X41" s="78"/>
      <c r="Y41" s="79"/>
      <c r="Z41" s="80"/>
      <c r="AA41" s="81"/>
      <c r="AB41" s="78"/>
      <c r="AC41" s="83">
        <v>149.88</v>
      </c>
      <c r="AD41"/>
    </row>
    <row r="42" spans="1:30" ht="27" customHeight="1" x14ac:dyDescent="0.25">
      <c r="A42" s="63"/>
      <c r="B42" s="40"/>
      <c r="C42" s="64"/>
      <c r="D42" s="65"/>
      <c r="E42" s="66"/>
      <c r="F42" s="67"/>
      <c r="G42" s="67"/>
      <c r="H42" s="68"/>
      <c r="I42" s="69"/>
      <c r="J42" s="70"/>
      <c r="K42" s="71"/>
      <c r="L42" s="72"/>
      <c r="M42" s="73"/>
      <c r="N42" s="70"/>
      <c r="O42" s="71"/>
      <c r="P42" s="70"/>
      <c r="Q42" s="71"/>
      <c r="R42" s="72"/>
      <c r="S42" s="67"/>
      <c r="T42" s="75"/>
      <c r="U42" s="108"/>
      <c r="V42" s="130"/>
      <c r="W42" s="78"/>
      <c r="X42" s="78"/>
      <c r="Y42" s="79"/>
      <c r="Z42" s="80"/>
      <c r="AA42" s="81"/>
      <c r="AB42" s="82"/>
      <c r="AC42" s="83"/>
      <c r="AD42"/>
    </row>
    <row r="43" spans="1:30" ht="27" customHeight="1" x14ac:dyDescent="0.25">
      <c r="A43" s="84">
        <v>19</v>
      </c>
      <c r="B43" s="53" t="s">
        <v>66</v>
      </c>
      <c r="C43" s="85">
        <v>-6.0000000000000001E-3</v>
      </c>
      <c r="D43" s="86">
        <v>-8.5000000000000006E-2</v>
      </c>
      <c r="E43" s="87">
        <v>1E-3</v>
      </c>
      <c r="F43" s="88">
        <v>400</v>
      </c>
      <c r="G43" s="88">
        <v>-5200</v>
      </c>
      <c r="H43" s="89">
        <f>SUM(F43:G43)</f>
        <v>-4800</v>
      </c>
      <c r="I43" s="90"/>
      <c r="J43" s="91" t="s">
        <v>67</v>
      </c>
      <c r="K43" s="88">
        <v>38000</v>
      </c>
      <c r="L43" s="95">
        <f>SUM(K41:K43)</f>
        <v>38000</v>
      </c>
      <c r="M43" s="93"/>
      <c r="N43" s="91"/>
      <c r="O43" s="88"/>
      <c r="P43" s="91" t="s">
        <v>67</v>
      </c>
      <c r="Q43" s="88">
        <v>-36600</v>
      </c>
      <c r="R43" s="95">
        <f>SUM(O41:O43)+SUM(Q41:Q43)</f>
        <v>-36600</v>
      </c>
      <c r="S43" s="96">
        <v>-3400</v>
      </c>
      <c r="T43" s="97">
        <v>5363800</v>
      </c>
      <c r="U43" s="98">
        <v>4688400</v>
      </c>
      <c r="V43" s="99">
        <v>4675000</v>
      </c>
      <c r="W43" s="100">
        <v>-9.0999999999999998E-2</v>
      </c>
      <c r="X43" s="100">
        <v>-0.11600000000000001</v>
      </c>
      <c r="Y43" s="101">
        <v>2.7E-2</v>
      </c>
      <c r="Z43" s="102">
        <v>4.9000000000000002E-2</v>
      </c>
      <c r="AA43" s="103">
        <v>4.7499999999999432E-2</v>
      </c>
      <c r="AB43" s="104">
        <v>0.72099999999999997</v>
      </c>
      <c r="AC43" s="105">
        <v>150.15</v>
      </c>
      <c r="AD43" s="129"/>
    </row>
    <row r="44" spans="1:30" ht="27" customHeight="1" x14ac:dyDescent="0.25">
      <c r="A44" s="63"/>
      <c r="B44" s="121"/>
      <c r="C44" s="64"/>
      <c r="D44" s="65"/>
      <c r="E44" s="66"/>
      <c r="F44" s="67"/>
      <c r="G44" s="67"/>
      <c r="H44" s="68"/>
      <c r="I44" s="69"/>
      <c r="J44" s="70" t="s">
        <v>70</v>
      </c>
      <c r="K44" s="71">
        <v>-100</v>
      </c>
      <c r="L44" s="72"/>
      <c r="M44" s="73"/>
      <c r="N44" s="70"/>
      <c r="O44" s="71"/>
      <c r="P44" s="70"/>
      <c r="Q44" s="71"/>
      <c r="R44" s="72"/>
      <c r="S44" s="67"/>
      <c r="T44" s="75"/>
      <c r="U44" s="108"/>
      <c r="V44" s="130"/>
      <c r="W44" s="78"/>
      <c r="X44" s="78"/>
      <c r="Y44" s="79"/>
      <c r="Z44" s="80"/>
      <c r="AA44" s="81"/>
      <c r="AB44" s="82"/>
      <c r="AC44" s="83">
        <v>150.13999999999999</v>
      </c>
      <c r="AD44"/>
    </row>
    <row r="45" spans="1:30" ht="27" customHeight="1" x14ac:dyDescent="0.25">
      <c r="A45" s="63"/>
      <c r="B45" s="63"/>
      <c r="C45" s="64"/>
      <c r="D45" s="65"/>
      <c r="E45" s="66"/>
      <c r="F45" s="67"/>
      <c r="G45" s="67"/>
      <c r="H45" s="68"/>
      <c r="I45" s="69"/>
      <c r="J45" s="70" t="s">
        <v>72</v>
      </c>
      <c r="K45" s="71">
        <v>-100</v>
      </c>
      <c r="L45" s="72"/>
      <c r="M45" s="73"/>
      <c r="N45" s="70"/>
      <c r="O45" s="71"/>
      <c r="P45" s="70"/>
      <c r="Q45" s="71"/>
      <c r="R45" s="72"/>
      <c r="S45" s="67"/>
      <c r="T45" s="75"/>
      <c r="U45" s="108"/>
      <c r="V45" s="130"/>
      <c r="W45" s="78"/>
      <c r="X45" s="78"/>
      <c r="Y45" s="79"/>
      <c r="Z45" s="80"/>
      <c r="AA45" s="81"/>
      <c r="AB45" s="82"/>
      <c r="AC45" s="83"/>
      <c r="AD45"/>
    </row>
    <row r="46" spans="1:30" ht="27" customHeight="1" x14ac:dyDescent="0.25">
      <c r="A46" s="84">
        <v>20</v>
      </c>
      <c r="B46" s="53" t="s">
        <v>84</v>
      </c>
      <c r="C46" s="85">
        <v>-6.0000000000000001E-3</v>
      </c>
      <c r="D46" s="86">
        <v>-8.6999999999999994E-2</v>
      </c>
      <c r="E46" s="87">
        <v>1E-3</v>
      </c>
      <c r="F46" s="88">
        <v>-500</v>
      </c>
      <c r="G46" s="88">
        <v>-4400</v>
      </c>
      <c r="H46" s="89">
        <f>SUM(F46:G46)</f>
        <v>-4900</v>
      </c>
      <c r="I46" s="90"/>
      <c r="J46" s="91" t="s">
        <v>67</v>
      </c>
      <c r="K46" s="88">
        <v>36600</v>
      </c>
      <c r="L46" s="95">
        <f>SUM(K44:K46)</f>
        <v>36400</v>
      </c>
      <c r="M46" s="93"/>
      <c r="N46" s="91"/>
      <c r="O46" s="88"/>
      <c r="P46" s="91" t="s">
        <v>67</v>
      </c>
      <c r="Q46" s="88">
        <v>-35000</v>
      </c>
      <c r="R46" s="95">
        <f>SUM(O44:O46)+SUM(Q44:Q46)</f>
        <v>-35000</v>
      </c>
      <c r="S46" s="96">
        <v>-3500</v>
      </c>
      <c r="T46" s="97">
        <v>5360300</v>
      </c>
      <c r="U46" s="98">
        <v>4685500</v>
      </c>
      <c r="V46" s="99">
        <v>4677400</v>
      </c>
      <c r="W46" s="100">
        <v>-9.9000000000000005E-2</v>
      </c>
      <c r="X46" s="100">
        <v>-0.11600000000000001</v>
      </c>
      <c r="Y46" s="101">
        <v>2.7E-2</v>
      </c>
      <c r="Z46" s="102">
        <v>4.9000000000000002E-2</v>
      </c>
      <c r="AA46" s="103">
        <v>4.7499999999999432E-2</v>
      </c>
      <c r="AB46" s="104">
        <v>0.72499999999999998</v>
      </c>
      <c r="AC46" s="105">
        <v>150.43</v>
      </c>
      <c r="AD46" s="129"/>
    </row>
    <row r="47" spans="1:30" ht="27" customHeight="1" x14ac:dyDescent="0.25">
      <c r="A47" s="63"/>
      <c r="B47" s="63"/>
      <c r="C47" s="64"/>
      <c r="D47" s="65"/>
      <c r="E47" s="66"/>
      <c r="F47" s="67"/>
      <c r="G47" s="67"/>
      <c r="H47" s="68"/>
      <c r="I47" s="69"/>
      <c r="J47" s="70" t="s">
        <v>69</v>
      </c>
      <c r="K47" s="71">
        <v>-7500</v>
      </c>
      <c r="L47" s="72"/>
      <c r="M47" s="73"/>
      <c r="N47" s="70"/>
      <c r="O47" s="71"/>
      <c r="P47" s="70" t="s">
        <v>71</v>
      </c>
      <c r="Q47" s="71">
        <v>1000</v>
      </c>
      <c r="R47" s="72"/>
      <c r="S47" s="67"/>
      <c r="T47" s="75"/>
      <c r="U47" s="108"/>
      <c r="V47" s="130"/>
      <c r="W47" s="78"/>
      <c r="X47" s="78"/>
      <c r="Y47" s="79"/>
      <c r="Z47" s="80"/>
      <c r="AA47" s="81"/>
      <c r="AB47" s="82"/>
      <c r="AC47" s="83">
        <v>149.86000000000001</v>
      </c>
      <c r="AD47" s="129"/>
    </row>
    <row r="48" spans="1:30" ht="27" customHeight="1" x14ac:dyDescent="0.25">
      <c r="A48" s="63"/>
      <c r="B48" s="63"/>
      <c r="C48" s="64"/>
      <c r="D48" s="65"/>
      <c r="E48" s="66"/>
      <c r="F48" s="67"/>
      <c r="G48" s="67"/>
      <c r="H48" s="68"/>
      <c r="I48" s="69"/>
      <c r="J48" s="70" t="s">
        <v>70</v>
      </c>
      <c r="K48" s="71">
        <v>-500</v>
      </c>
      <c r="L48" s="72"/>
      <c r="M48" s="73"/>
      <c r="N48" s="70"/>
      <c r="O48" s="71"/>
      <c r="P48" s="70" t="s">
        <v>72</v>
      </c>
      <c r="Q48" s="71">
        <v>1000</v>
      </c>
      <c r="R48" s="72"/>
      <c r="S48" s="67"/>
      <c r="T48" s="75"/>
      <c r="U48" s="108"/>
      <c r="V48" s="130"/>
      <c r="W48" s="78"/>
      <c r="X48" s="78"/>
      <c r="Y48" s="79"/>
      <c r="Z48" s="80"/>
      <c r="AA48" s="81"/>
      <c r="AB48" s="82"/>
      <c r="AC48" s="83"/>
      <c r="AD48" s="129"/>
    </row>
    <row r="49" spans="1:30" ht="27" customHeight="1" x14ac:dyDescent="0.25">
      <c r="A49" s="84">
        <v>21</v>
      </c>
      <c r="B49" s="53" t="s">
        <v>61</v>
      </c>
      <c r="C49" s="85">
        <v>-6.0000000000000001E-3</v>
      </c>
      <c r="D49" s="86">
        <v>-8.5000000000000006E-2</v>
      </c>
      <c r="E49" s="87">
        <v>1E-3</v>
      </c>
      <c r="F49" s="88">
        <v>-400</v>
      </c>
      <c r="G49" s="88">
        <v>-20800</v>
      </c>
      <c r="H49" s="89">
        <f>SUM(F49:G49)</f>
        <v>-21200</v>
      </c>
      <c r="I49" s="90"/>
      <c r="J49" s="91" t="s">
        <v>67</v>
      </c>
      <c r="K49" s="88">
        <v>35000</v>
      </c>
      <c r="L49" s="95">
        <f>SUM(K47:K49)</f>
        <v>27000</v>
      </c>
      <c r="M49" s="93"/>
      <c r="N49" s="91" t="s">
        <v>69</v>
      </c>
      <c r="O49" s="88">
        <v>7100</v>
      </c>
      <c r="P49" s="91" t="s">
        <v>67</v>
      </c>
      <c r="Q49" s="88">
        <v>-33100</v>
      </c>
      <c r="R49" s="95">
        <f>SUM(O47:O49)+SUM(Q47:Q49)</f>
        <v>-24000</v>
      </c>
      <c r="S49" s="96">
        <v>-18200</v>
      </c>
      <c r="T49" s="97">
        <v>5342100</v>
      </c>
      <c r="U49" s="98">
        <v>4664000</v>
      </c>
      <c r="V49" s="99">
        <v>4659800</v>
      </c>
      <c r="W49" s="100">
        <v>-0.105</v>
      </c>
      <c r="X49" s="100">
        <v>-0.13500000000000001</v>
      </c>
      <c r="Y49" s="101">
        <v>2.7E-2</v>
      </c>
      <c r="Z49" s="102">
        <v>4.9000000000000002E-2</v>
      </c>
      <c r="AA49" s="103">
        <v>4.7499999999999432E-2</v>
      </c>
      <c r="AB49" s="104">
        <v>0.71699999999999997</v>
      </c>
      <c r="AC49" s="105">
        <v>150.15</v>
      </c>
      <c r="AD49" s="129"/>
    </row>
    <row r="50" spans="1:30" ht="27" customHeight="1" x14ac:dyDescent="0.25">
      <c r="A50" s="63"/>
      <c r="B50" s="63"/>
      <c r="C50" s="64"/>
      <c r="D50" s="65"/>
      <c r="E50" s="66"/>
      <c r="F50" s="67"/>
      <c r="G50" s="67"/>
      <c r="H50" s="68"/>
      <c r="I50" s="69"/>
      <c r="J50" s="70" t="s">
        <v>70</v>
      </c>
      <c r="K50" s="71">
        <v>-700</v>
      </c>
      <c r="L50" s="72"/>
      <c r="M50" s="73"/>
      <c r="N50" s="70"/>
      <c r="O50" s="71"/>
      <c r="P50" s="70"/>
      <c r="Q50" s="71"/>
      <c r="R50" s="72"/>
      <c r="S50" s="67"/>
      <c r="T50" s="75"/>
      <c r="U50" s="108"/>
      <c r="V50" s="130"/>
      <c r="W50" s="78"/>
      <c r="X50" s="78"/>
      <c r="Y50" s="79"/>
      <c r="Z50" s="80"/>
      <c r="AA50" s="81"/>
      <c r="AB50" s="82"/>
      <c r="AC50" s="83">
        <v>150.09</v>
      </c>
      <c r="AD50" s="129"/>
    </row>
    <row r="51" spans="1:30" ht="27" customHeight="1" x14ac:dyDescent="0.25">
      <c r="A51" s="63"/>
      <c r="B51" s="63"/>
      <c r="C51" s="64"/>
      <c r="D51" s="65"/>
      <c r="E51" s="66"/>
      <c r="F51" s="67"/>
      <c r="G51" s="67"/>
      <c r="H51" s="68"/>
      <c r="I51" s="69"/>
      <c r="J51" s="70" t="s">
        <v>72</v>
      </c>
      <c r="K51" s="71">
        <v>-200</v>
      </c>
      <c r="L51" s="72"/>
      <c r="M51" s="73"/>
      <c r="N51" s="70"/>
      <c r="O51" s="71"/>
      <c r="P51" s="70" t="s">
        <v>68</v>
      </c>
      <c r="Q51" s="71">
        <v>12800</v>
      </c>
      <c r="R51" s="72"/>
      <c r="S51" s="67"/>
      <c r="T51" s="75"/>
      <c r="U51" s="108"/>
      <c r="V51" s="130"/>
      <c r="W51" s="78"/>
      <c r="X51" s="78"/>
      <c r="Y51" s="79"/>
      <c r="Z51" s="80"/>
      <c r="AA51" s="81"/>
      <c r="AB51" s="82"/>
      <c r="AC51" s="83"/>
      <c r="AD51" s="129"/>
    </row>
    <row r="52" spans="1:30" ht="27" customHeight="1" x14ac:dyDescent="0.25">
      <c r="A52" s="84">
        <v>22</v>
      </c>
      <c r="B52" s="53" t="s">
        <v>62</v>
      </c>
      <c r="C52" s="85">
        <v>-5.0000000000000001E-3</v>
      </c>
      <c r="D52" s="86">
        <v>-8.6999999999999994E-2</v>
      </c>
      <c r="E52" s="87">
        <v>1E-3</v>
      </c>
      <c r="F52" s="88">
        <v>-1000</v>
      </c>
      <c r="G52" s="88">
        <v>20300</v>
      </c>
      <c r="H52" s="89">
        <f>SUM(F52:G52)</f>
        <v>19300</v>
      </c>
      <c r="I52" s="90"/>
      <c r="J52" s="91" t="s">
        <v>67</v>
      </c>
      <c r="K52" s="88">
        <v>33100</v>
      </c>
      <c r="L52" s="95">
        <f>SUM(K50:K52)</f>
        <v>32200</v>
      </c>
      <c r="M52" s="93"/>
      <c r="N52" s="91"/>
      <c r="O52" s="88"/>
      <c r="P52" s="91" t="s">
        <v>67</v>
      </c>
      <c r="Q52" s="88">
        <v>-34100</v>
      </c>
      <c r="R52" s="95">
        <f>SUM(O50:O52)+SUM(Q50:Q52)</f>
        <v>-21300</v>
      </c>
      <c r="S52" s="96">
        <v>30200</v>
      </c>
      <c r="T52" s="97">
        <v>5372300</v>
      </c>
      <c r="U52" s="98">
        <v>4683900</v>
      </c>
      <c r="V52" s="99">
        <v>4681600</v>
      </c>
      <c r="W52" s="100">
        <v>-0.105</v>
      </c>
      <c r="X52" s="100">
        <v>-0.115</v>
      </c>
      <c r="Y52" s="101">
        <v>2.7E-2</v>
      </c>
      <c r="Z52" s="102">
        <v>5.2999999999999999E-2</v>
      </c>
      <c r="AA52" s="103">
        <v>5.2499999999994884E-2</v>
      </c>
      <c r="AB52" s="104">
        <v>0.71099999999999997</v>
      </c>
      <c r="AC52" s="105">
        <v>150.46</v>
      </c>
      <c r="AD52" s="129"/>
    </row>
    <row r="53" spans="1:30" ht="27" customHeight="1" x14ac:dyDescent="0.25">
      <c r="A53" s="121"/>
      <c r="B53" s="121"/>
      <c r="C53" s="64"/>
      <c r="D53" s="65"/>
      <c r="E53" s="66"/>
      <c r="F53" s="67"/>
      <c r="G53" s="67"/>
      <c r="H53" s="68"/>
      <c r="I53" s="69"/>
      <c r="J53" s="70"/>
      <c r="K53" s="71"/>
      <c r="L53" s="72"/>
      <c r="M53" s="73"/>
      <c r="N53" s="70"/>
      <c r="O53" s="71"/>
      <c r="P53" s="70"/>
      <c r="Q53" s="71"/>
      <c r="R53" s="72"/>
      <c r="S53" s="128"/>
      <c r="T53" s="123"/>
      <c r="U53" s="124"/>
      <c r="V53" s="131"/>
      <c r="W53" s="106"/>
      <c r="X53" s="106"/>
      <c r="Y53" s="107"/>
      <c r="Z53" s="117"/>
      <c r="AA53" s="118"/>
      <c r="AB53" s="119"/>
      <c r="AC53" s="120">
        <v>150.30000000000001</v>
      </c>
      <c r="AD53" s="129"/>
    </row>
    <row r="54" spans="1:30" ht="27" customHeight="1" x14ac:dyDescent="0.25">
      <c r="A54" s="63"/>
      <c r="B54" s="63"/>
      <c r="C54" s="64"/>
      <c r="D54" s="65"/>
      <c r="E54" s="66"/>
      <c r="F54" s="67"/>
      <c r="G54" s="67"/>
      <c r="H54" s="68"/>
      <c r="I54" s="69"/>
      <c r="J54" s="70" t="s">
        <v>70</v>
      </c>
      <c r="K54" s="71">
        <v>-300</v>
      </c>
      <c r="L54" s="72"/>
      <c r="M54" s="73"/>
      <c r="N54" s="70"/>
      <c r="O54" s="71"/>
      <c r="P54" s="70"/>
      <c r="Q54" s="71"/>
      <c r="R54" s="72"/>
      <c r="S54" s="67"/>
      <c r="T54" s="75"/>
      <c r="U54" s="108"/>
      <c r="V54" s="130"/>
      <c r="W54" s="78"/>
      <c r="X54" s="78"/>
      <c r="Y54" s="79"/>
      <c r="Z54" s="80"/>
      <c r="AA54" s="81"/>
      <c r="AB54" s="82"/>
      <c r="AC54" s="83"/>
      <c r="AD54" s="129"/>
    </row>
    <row r="55" spans="1:30" ht="27" customHeight="1" x14ac:dyDescent="0.25">
      <c r="A55" s="84">
        <v>26</v>
      </c>
      <c r="B55" s="84" t="s">
        <v>66</v>
      </c>
      <c r="C55" s="85">
        <v>-6.0000000000000001E-3</v>
      </c>
      <c r="D55" s="86">
        <v>-8.6999999999999994E-2</v>
      </c>
      <c r="E55" s="87">
        <v>1E-3</v>
      </c>
      <c r="F55" s="88">
        <v>200</v>
      </c>
      <c r="G55" s="88">
        <v>-3200</v>
      </c>
      <c r="H55" s="89">
        <f>SUM(F55:G55)</f>
        <v>-3000</v>
      </c>
      <c r="I55" s="90"/>
      <c r="J55" s="91" t="s">
        <v>67</v>
      </c>
      <c r="K55" s="88">
        <v>34100</v>
      </c>
      <c r="L55" s="95">
        <f>SUM(K53:K55)</f>
        <v>33800</v>
      </c>
      <c r="M55" s="93"/>
      <c r="N55" s="91"/>
      <c r="O55" s="88"/>
      <c r="P55" s="91" t="s">
        <v>67</v>
      </c>
      <c r="Q55" s="88">
        <v>-33500</v>
      </c>
      <c r="R55" s="95">
        <f>SUM(O53:O55)+SUM(Q53:Q55)</f>
        <v>-33500</v>
      </c>
      <c r="S55" s="88">
        <v>-2700</v>
      </c>
      <c r="T55" s="97">
        <v>5369600</v>
      </c>
      <c r="U55" s="98">
        <v>4684600</v>
      </c>
      <c r="V55" s="132">
        <v>4683400</v>
      </c>
      <c r="W55" s="100">
        <v>-0.1</v>
      </c>
      <c r="X55" s="100">
        <v>-9.9000000000000005E-2</v>
      </c>
      <c r="Y55" s="101">
        <v>2.7E-2</v>
      </c>
      <c r="Z55" s="102">
        <v>5.2999999999999999E-2</v>
      </c>
      <c r="AA55" s="103">
        <v>5.2499999999994884E-2</v>
      </c>
      <c r="AB55" s="104">
        <v>0.68300000000000005</v>
      </c>
      <c r="AC55" s="105">
        <v>150.55000000000001</v>
      </c>
      <c r="AD55" s="129"/>
    </row>
    <row r="56" spans="1:30" ht="27" customHeight="1" x14ac:dyDescent="0.25">
      <c r="A56" s="63"/>
      <c r="B56" s="63"/>
      <c r="C56" s="64"/>
      <c r="D56" s="65"/>
      <c r="E56" s="66"/>
      <c r="F56" s="67"/>
      <c r="G56" s="67"/>
      <c r="H56" s="68"/>
      <c r="I56" s="69"/>
      <c r="J56" s="70"/>
      <c r="K56" s="71"/>
      <c r="L56" s="72"/>
      <c r="M56" s="73"/>
      <c r="N56" s="70"/>
      <c r="O56" s="71"/>
      <c r="P56" s="70"/>
      <c r="Q56" s="71"/>
      <c r="R56" s="72"/>
      <c r="S56" s="67"/>
      <c r="T56" s="75"/>
      <c r="U56" s="108"/>
      <c r="V56" s="130"/>
      <c r="W56" s="78"/>
      <c r="X56" s="78"/>
      <c r="Y56" s="79"/>
      <c r="Z56" s="80"/>
      <c r="AA56" s="81"/>
      <c r="AB56" s="82"/>
      <c r="AC56" s="83">
        <v>150.33000000000001</v>
      </c>
      <c r="AD56" s="129"/>
    </row>
    <row r="57" spans="1:30" ht="27" customHeight="1" x14ac:dyDescent="0.25">
      <c r="A57" s="63"/>
      <c r="B57" s="63"/>
      <c r="C57" s="64"/>
      <c r="D57" s="65"/>
      <c r="E57" s="66"/>
      <c r="F57" s="67"/>
      <c r="G57" s="67"/>
      <c r="H57" s="68"/>
      <c r="I57" s="69"/>
      <c r="J57" s="70"/>
      <c r="K57" s="71"/>
      <c r="L57" s="72"/>
      <c r="M57" s="73"/>
      <c r="N57" s="70"/>
      <c r="O57" s="71"/>
      <c r="P57" s="70"/>
      <c r="Q57" s="71"/>
      <c r="R57" s="72"/>
      <c r="S57" s="67"/>
      <c r="T57" s="75"/>
      <c r="U57" s="108"/>
      <c r="V57" s="130"/>
      <c r="W57" s="78"/>
      <c r="X57" s="78"/>
      <c r="Y57" s="79"/>
      <c r="Z57" s="80"/>
      <c r="AA57" s="81"/>
      <c r="AB57" s="82"/>
      <c r="AC57" s="83"/>
      <c r="AD57" s="129"/>
    </row>
    <row r="58" spans="1:30" ht="27" customHeight="1" x14ac:dyDescent="0.25">
      <c r="A58" s="84">
        <v>27</v>
      </c>
      <c r="B58" s="84" t="s">
        <v>84</v>
      </c>
      <c r="C58" s="85">
        <v>-6.0000000000000001E-3</v>
      </c>
      <c r="D58" s="86">
        <v>-8.6999999999999994E-2</v>
      </c>
      <c r="E58" s="87">
        <v>1E-3</v>
      </c>
      <c r="F58" s="88">
        <v>-100</v>
      </c>
      <c r="G58" s="88">
        <v>700</v>
      </c>
      <c r="H58" s="89">
        <f t="shared" ref="H58" si="0">SUM(F58:G58)</f>
        <v>600</v>
      </c>
      <c r="I58" s="90"/>
      <c r="J58" s="91" t="s">
        <v>67</v>
      </c>
      <c r="K58" s="88">
        <v>33500</v>
      </c>
      <c r="L58" s="95">
        <f>SUM(K56:K58)</f>
        <v>33500</v>
      </c>
      <c r="M58" s="93"/>
      <c r="N58" s="91"/>
      <c r="O58" s="88"/>
      <c r="P58" s="91" t="s">
        <v>67</v>
      </c>
      <c r="Q58" s="88">
        <v>-34000</v>
      </c>
      <c r="R58" s="95">
        <f>SUM(O56:O58)+SUM(Q56:Q58)</f>
        <v>-34000</v>
      </c>
      <c r="S58" s="88">
        <v>100</v>
      </c>
      <c r="T58" s="97">
        <v>5369700</v>
      </c>
      <c r="U58" s="98">
        <v>4706200</v>
      </c>
      <c r="V58" s="132">
        <v>4704900</v>
      </c>
      <c r="W58" s="100">
        <v>-0.10299999999999999</v>
      </c>
      <c r="X58" s="100">
        <v>-0.1</v>
      </c>
      <c r="Y58" s="101">
        <v>2.7E-2</v>
      </c>
      <c r="Z58" s="102">
        <v>5.2999999999999999E-2</v>
      </c>
      <c r="AA58" s="103">
        <v>5.5000000000006821E-2</v>
      </c>
      <c r="AB58" s="104">
        <v>0.68700000000000006</v>
      </c>
      <c r="AC58" s="105">
        <v>150.69999999999999</v>
      </c>
      <c r="AD58" s="129"/>
    </row>
    <row r="59" spans="1:30" ht="27" customHeight="1" x14ac:dyDescent="0.25">
      <c r="A59" s="121"/>
      <c r="B59" s="121"/>
      <c r="C59" s="64"/>
      <c r="D59" s="65"/>
      <c r="E59" s="66"/>
      <c r="F59" s="67"/>
      <c r="G59" s="67"/>
      <c r="H59" s="68"/>
      <c r="I59" s="69"/>
      <c r="J59" s="70" t="s">
        <v>70</v>
      </c>
      <c r="K59" s="71">
        <v>-300</v>
      </c>
      <c r="L59" s="72"/>
      <c r="M59" s="73"/>
      <c r="N59" s="70"/>
      <c r="O59" s="71"/>
      <c r="P59" s="70"/>
      <c r="Q59" s="71"/>
      <c r="R59" s="72"/>
      <c r="S59" s="67"/>
      <c r="T59" s="75"/>
      <c r="U59" s="108"/>
      <c r="V59" s="130"/>
      <c r="W59" s="78"/>
      <c r="X59" s="78"/>
      <c r="Y59" s="79"/>
      <c r="Z59" s="80"/>
      <c r="AA59" s="81"/>
      <c r="AB59" s="82"/>
      <c r="AC59" s="83">
        <v>150.37</v>
      </c>
      <c r="AD59" s="129"/>
    </row>
    <row r="60" spans="1:30" ht="27" customHeight="1" x14ac:dyDescent="0.25">
      <c r="A60" s="63"/>
      <c r="B60" s="63"/>
      <c r="C60" s="64"/>
      <c r="D60" s="65"/>
      <c r="E60" s="66"/>
      <c r="F60" s="67"/>
      <c r="G60" s="67"/>
      <c r="H60" s="68"/>
      <c r="I60" s="69"/>
      <c r="J60" s="70" t="s">
        <v>72</v>
      </c>
      <c r="K60" s="71">
        <v>-200</v>
      </c>
      <c r="L60" s="72"/>
      <c r="M60" s="73"/>
      <c r="N60" s="70"/>
      <c r="O60" s="71"/>
      <c r="P60" s="70" t="s">
        <v>71</v>
      </c>
      <c r="Q60" s="71">
        <v>1000</v>
      </c>
      <c r="R60" s="72"/>
      <c r="S60" s="67"/>
      <c r="T60" s="75"/>
      <c r="U60" s="108"/>
      <c r="V60" s="130"/>
      <c r="W60" s="78"/>
      <c r="X60" s="78"/>
      <c r="Y60" s="79"/>
      <c r="Z60" s="80"/>
      <c r="AA60" s="81"/>
      <c r="AB60" s="82"/>
      <c r="AC60" s="83"/>
      <c r="AD60" s="129"/>
    </row>
    <row r="61" spans="1:30" ht="27" customHeight="1" x14ac:dyDescent="0.25">
      <c r="A61" s="84">
        <v>28</v>
      </c>
      <c r="B61" s="84" t="s">
        <v>61</v>
      </c>
      <c r="C61" s="85">
        <v>-6.0000000000000001E-3</v>
      </c>
      <c r="D61" s="86">
        <v>-8.6999999999999994E-2</v>
      </c>
      <c r="E61" s="87">
        <v>3.0000000000000001E-3</v>
      </c>
      <c r="F61" s="88">
        <v>0</v>
      </c>
      <c r="G61" s="88">
        <v>-5400</v>
      </c>
      <c r="H61" s="89">
        <f t="shared" ref="H61" si="1">SUM(F61:G61)</f>
        <v>-5400</v>
      </c>
      <c r="I61" s="90"/>
      <c r="J61" s="91" t="s">
        <v>67</v>
      </c>
      <c r="K61" s="88">
        <v>34000</v>
      </c>
      <c r="L61" s="95">
        <f t="shared" ref="L61" si="2">SUM(K59:K61)</f>
        <v>33500</v>
      </c>
      <c r="M61" s="93"/>
      <c r="N61" s="91"/>
      <c r="O61" s="88"/>
      <c r="P61" s="91" t="s">
        <v>67</v>
      </c>
      <c r="Q61" s="88">
        <v>-34600</v>
      </c>
      <c r="R61" s="95">
        <f t="shared" ref="R61" si="3">SUM(O59:O61)+SUM(Q59:Q61)</f>
        <v>-33600</v>
      </c>
      <c r="S61" s="88">
        <v>-5500</v>
      </c>
      <c r="T61" s="97">
        <v>5364200</v>
      </c>
      <c r="U61" s="98">
        <v>4692100</v>
      </c>
      <c r="V61" s="132">
        <v>4690400</v>
      </c>
      <c r="W61" s="100">
        <v>-0.109</v>
      </c>
      <c r="X61" s="100">
        <v>-0.105</v>
      </c>
      <c r="Y61" s="101">
        <v>2.7E-2</v>
      </c>
      <c r="Z61" s="102">
        <v>5.2999999999999999E-2</v>
      </c>
      <c r="AA61" s="103">
        <v>5.5000000000006821E-2</v>
      </c>
      <c r="AB61" s="104">
        <v>0.69199999999999995</v>
      </c>
      <c r="AC61" s="105">
        <v>150.75</v>
      </c>
      <c r="AD61" s="129"/>
    </row>
    <row r="62" spans="1:30" ht="27" customHeight="1" x14ac:dyDescent="0.25">
      <c r="A62" s="63"/>
      <c r="B62" s="121"/>
      <c r="C62" s="64"/>
      <c r="D62" s="65"/>
      <c r="E62" s="66"/>
      <c r="F62" s="67"/>
      <c r="G62" s="67"/>
      <c r="H62" s="68"/>
      <c r="I62" s="69"/>
      <c r="J62" s="70"/>
      <c r="K62" s="71"/>
      <c r="L62" s="72"/>
      <c r="M62" s="73"/>
      <c r="N62" s="70"/>
      <c r="O62" s="71"/>
      <c r="P62" s="70" t="s">
        <v>68</v>
      </c>
      <c r="Q62" s="71">
        <v>7500</v>
      </c>
      <c r="R62" s="72"/>
      <c r="S62" s="67"/>
      <c r="T62" s="75"/>
      <c r="U62" s="108"/>
      <c r="V62" s="130"/>
      <c r="W62" s="78"/>
      <c r="X62" s="78"/>
      <c r="Y62" s="79"/>
      <c r="Z62" s="80"/>
      <c r="AA62" s="81"/>
      <c r="AB62" s="82"/>
      <c r="AC62" s="83">
        <v>149.63</v>
      </c>
      <c r="AD62" s="129"/>
    </row>
    <row r="63" spans="1:30" ht="27" customHeight="1" x14ac:dyDescent="0.25">
      <c r="A63" s="63"/>
      <c r="B63" s="63"/>
      <c r="C63" s="64"/>
      <c r="D63" s="65"/>
      <c r="E63" s="66"/>
      <c r="F63" s="67"/>
      <c r="G63" s="67"/>
      <c r="H63" s="68"/>
      <c r="I63" s="69"/>
      <c r="J63" s="70" t="s">
        <v>70</v>
      </c>
      <c r="K63" s="71">
        <v>-2700</v>
      </c>
      <c r="L63" s="72"/>
      <c r="M63" s="73"/>
      <c r="N63" s="70"/>
      <c r="O63" s="71"/>
      <c r="P63" s="70" t="s">
        <v>70</v>
      </c>
      <c r="Q63" s="71">
        <v>4000</v>
      </c>
      <c r="R63" s="72"/>
      <c r="S63" s="67"/>
      <c r="T63" s="75"/>
      <c r="U63" s="108"/>
      <c r="V63" s="130"/>
      <c r="W63" s="78"/>
      <c r="X63" s="78"/>
      <c r="Y63" s="79"/>
      <c r="Z63" s="80"/>
      <c r="AA63" s="81"/>
      <c r="AB63" s="82"/>
      <c r="AC63" s="83"/>
      <c r="AD63" s="129"/>
    </row>
    <row r="64" spans="1:30" ht="27" customHeight="1" thickBot="1" x14ac:dyDescent="0.3">
      <c r="A64" s="84">
        <v>29</v>
      </c>
      <c r="B64" s="84" t="s">
        <v>62</v>
      </c>
      <c r="C64" s="85">
        <v>-5.0000000000000001E-3</v>
      </c>
      <c r="D64" s="86">
        <v>-8.6999999999999994E-2</v>
      </c>
      <c r="E64" s="87">
        <v>1E-3</v>
      </c>
      <c r="F64" s="88">
        <v>0</v>
      </c>
      <c r="G64" s="88">
        <v>14500</v>
      </c>
      <c r="H64" s="89">
        <f t="shared" ref="H64" si="4">SUM(F64:G64)</f>
        <v>14500</v>
      </c>
      <c r="I64" s="90"/>
      <c r="J64" s="91" t="s">
        <v>67</v>
      </c>
      <c r="K64" s="88">
        <v>34600</v>
      </c>
      <c r="L64" s="95">
        <f>SUM(K62:K64)</f>
        <v>31900</v>
      </c>
      <c r="M64" s="93"/>
      <c r="N64" s="91"/>
      <c r="O64" s="88"/>
      <c r="P64" s="91" t="s">
        <v>67</v>
      </c>
      <c r="Q64" s="88">
        <v>-36700</v>
      </c>
      <c r="R64" s="95">
        <f>SUM(O62:O64)+SUM(Q62:Q64)</f>
        <v>-25200</v>
      </c>
      <c r="S64" s="88">
        <v>21200</v>
      </c>
      <c r="T64" s="97">
        <v>5385400</v>
      </c>
      <c r="U64" s="98">
        <v>4697100</v>
      </c>
      <c r="V64" s="132">
        <v>4695600</v>
      </c>
      <c r="W64" s="100">
        <v>-0.106</v>
      </c>
      <c r="X64" s="100">
        <v>-0.105</v>
      </c>
      <c r="Y64" s="101">
        <v>2.7E-2</v>
      </c>
      <c r="Z64" s="102">
        <v>5.5E-2</v>
      </c>
      <c r="AA64" s="103">
        <v>5.5000000000006821E-2</v>
      </c>
      <c r="AB64" s="104">
        <v>0.70599999999999996</v>
      </c>
      <c r="AC64" s="105">
        <v>150.68</v>
      </c>
      <c r="AD64" s="129"/>
    </row>
    <row r="65" spans="1:30" ht="22.5" customHeight="1" x14ac:dyDescent="0.2">
      <c r="A65" s="133" t="s">
        <v>41</v>
      </c>
      <c r="B65" s="134"/>
      <c r="C65" s="135"/>
      <c r="D65" s="135"/>
      <c r="E65" s="136"/>
      <c r="F65" s="137"/>
      <c r="G65" s="138"/>
      <c r="H65" s="138"/>
      <c r="I65" s="139"/>
      <c r="J65" s="140" t="s">
        <v>11</v>
      </c>
      <c r="K65" s="141"/>
      <c r="L65" s="142"/>
      <c r="M65" s="143"/>
      <c r="N65" s="144" t="s">
        <v>14</v>
      </c>
      <c r="O65" s="145"/>
      <c r="P65" s="144" t="s">
        <v>14</v>
      </c>
      <c r="Q65" s="145"/>
      <c r="R65" s="146" t="s">
        <v>13</v>
      </c>
      <c r="S65" s="147"/>
      <c r="T65" s="148"/>
      <c r="U65" s="149"/>
      <c r="V65" s="142"/>
      <c r="W65" s="150"/>
      <c r="X65" s="151"/>
      <c r="Y65" s="152"/>
      <c r="Z65" s="153"/>
      <c r="AA65" s="154"/>
      <c r="AB65" s="151"/>
      <c r="AC65" s="155"/>
      <c r="AD65"/>
    </row>
    <row r="66" spans="1:30" ht="20.25" customHeight="1" thickBot="1" x14ac:dyDescent="0.25">
      <c r="A66" s="156" t="s">
        <v>42</v>
      </c>
      <c r="B66" s="157"/>
      <c r="C66" s="158">
        <f>AVERAGE(C8:C64)</f>
        <v>-6.1052631578947386E-3</v>
      </c>
      <c r="D66" s="159">
        <f>AVERAGE(D8:D64)</f>
        <v>-8.5157894736842071E-2</v>
      </c>
      <c r="E66" s="160">
        <f>AVERAGE(E8:E64)</f>
        <v>1.1052631578947372E-3</v>
      </c>
      <c r="F66" s="161">
        <v>3434</v>
      </c>
      <c r="G66" s="162">
        <v>-118303</v>
      </c>
      <c r="H66" s="162">
        <f>SUM(F66:G66)</f>
        <v>-114869</v>
      </c>
      <c r="I66" s="163"/>
      <c r="J66" s="539">
        <v>59477</v>
      </c>
      <c r="K66" s="540"/>
      <c r="L66" s="164"/>
      <c r="M66" s="165"/>
      <c r="N66" s="541">
        <v>-1330</v>
      </c>
      <c r="O66" s="542"/>
      <c r="P66" s="541">
        <v>1131</v>
      </c>
      <c r="Q66" s="542"/>
      <c r="R66" s="166">
        <f>SUM(N66:Q66)</f>
        <v>-199</v>
      </c>
      <c r="S66" s="167"/>
      <c r="T66" s="168"/>
      <c r="U66" s="169"/>
      <c r="V66" s="170"/>
      <c r="W66" s="171">
        <f t="shared" ref="W66:AB66" si="5">AVERAGE(W10:W64)</f>
        <v>-8.6210526315789474E-2</v>
      </c>
      <c r="X66" s="172">
        <f t="shared" si="5"/>
        <v>-0.12215789473684213</v>
      </c>
      <c r="Y66" s="173">
        <f t="shared" si="5"/>
        <v>2.6631578947368433E-2</v>
      </c>
      <c r="Z66" s="174">
        <f t="shared" si="5"/>
        <v>4.9526315789473696E-2</v>
      </c>
      <c r="AA66" s="175">
        <f t="shared" si="5"/>
        <v>4.855263157894809E-2</v>
      </c>
      <c r="AB66" s="172">
        <f t="shared" si="5"/>
        <v>0.70678947368421052</v>
      </c>
      <c r="AC66" s="176">
        <f>AVERAGE(AC8:AC64)</f>
        <v>149.39789473684212</v>
      </c>
      <c r="AD66"/>
    </row>
    <row r="67" spans="1:30" ht="21.75" customHeight="1" x14ac:dyDescent="0.2">
      <c r="A67" s="133" t="s">
        <v>41</v>
      </c>
      <c r="B67" s="134"/>
      <c r="C67" s="177"/>
      <c r="D67" s="178"/>
      <c r="E67" s="179"/>
      <c r="F67" s="33" t="s">
        <v>15</v>
      </c>
      <c r="G67" s="180"/>
      <c r="H67" s="181"/>
      <c r="I67" s="139"/>
      <c r="J67" s="182" t="s">
        <v>12</v>
      </c>
      <c r="K67" s="141"/>
      <c r="L67" s="142"/>
      <c r="M67" s="183"/>
      <c r="N67" s="144" t="s">
        <v>15</v>
      </c>
      <c r="O67" s="145"/>
      <c r="P67" s="144" t="s">
        <v>15</v>
      </c>
      <c r="Q67" s="145"/>
      <c r="R67" s="146" t="s">
        <v>16</v>
      </c>
      <c r="S67" s="184"/>
      <c r="T67" s="185"/>
      <c r="U67" s="149"/>
      <c r="V67" s="148"/>
      <c r="W67" s="186"/>
      <c r="X67" s="187"/>
      <c r="Y67" s="188"/>
      <c r="Z67" s="189"/>
      <c r="AA67" s="189"/>
      <c r="AB67" s="187"/>
      <c r="AC67" s="190"/>
      <c r="AD67"/>
    </row>
    <row r="68" spans="1:30" ht="21" customHeight="1" thickBot="1" x14ac:dyDescent="0.25">
      <c r="A68" s="156" t="s">
        <v>43</v>
      </c>
      <c r="B68" s="157"/>
      <c r="C68" s="191">
        <v>-6.0000000000000036E-3</v>
      </c>
      <c r="D68" s="192"/>
      <c r="E68" s="193"/>
      <c r="F68" s="194">
        <v>1212928</v>
      </c>
      <c r="G68" s="195"/>
      <c r="H68" s="196"/>
      <c r="I68" s="163"/>
      <c r="J68" s="539">
        <v>4001</v>
      </c>
      <c r="K68" s="540"/>
      <c r="L68" s="164"/>
      <c r="M68" s="165"/>
      <c r="N68" s="543">
        <v>168378</v>
      </c>
      <c r="O68" s="544"/>
      <c r="P68" s="545">
        <v>1367088</v>
      </c>
      <c r="Q68" s="546"/>
      <c r="R68" s="197">
        <f>SUM(N68:Q68)</f>
        <v>1535466</v>
      </c>
      <c r="S68" s="198"/>
      <c r="T68" s="199"/>
      <c r="U68" s="169"/>
      <c r="V68" s="200"/>
      <c r="W68" s="169"/>
      <c r="X68" s="201"/>
      <c r="Y68" s="202"/>
      <c r="Z68" s="201"/>
      <c r="AA68" s="201"/>
      <c r="AB68" s="201"/>
      <c r="AC68" s="203"/>
      <c r="AD68"/>
    </row>
    <row r="69" spans="1:30" ht="15" customHeight="1" x14ac:dyDescent="0.15">
      <c r="A69" s="17"/>
      <c r="B69" s="17"/>
      <c r="C69" s="17"/>
      <c r="D69" s="17"/>
      <c r="E69" s="17"/>
      <c r="F69" s="204" t="s">
        <v>8</v>
      </c>
      <c r="G69" s="205">
        <v>0.75</v>
      </c>
      <c r="H69" s="206" t="s">
        <v>34</v>
      </c>
      <c r="I69" s="17"/>
      <c r="J69" s="17"/>
      <c r="K69" s="207" t="s">
        <v>37</v>
      </c>
      <c r="L69" s="208">
        <v>1.4750000000000001</v>
      </c>
      <c r="M69" s="206" t="s">
        <v>33</v>
      </c>
      <c r="N69" s="209"/>
      <c r="O69" s="210"/>
      <c r="P69" s="211" t="s">
        <v>51</v>
      </c>
      <c r="Q69" s="17"/>
      <c r="R69" s="212"/>
      <c r="S69" s="212"/>
      <c r="T69" s="213"/>
      <c r="U69" s="213"/>
      <c r="V69" s="17" t="s">
        <v>77</v>
      </c>
      <c r="W69" s="17"/>
      <c r="X69" s="20"/>
      <c r="Y69" s="21"/>
      <c r="Z69" s="22" t="s">
        <v>78</v>
      </c>
      <c r="AA69" s="22"/>
      <c r="AB69" s="214"/>
      <c r="AC69" s="17"/>
      <c r="AD69"/>
    </row>
    <row r="70" spans="1:30" ht="15" customHeight="1" x14ac:dyDescent="0.15">
      <c r="A70" s="17"/>
      <c r="B70" s="17"/>
      <c r="C70" s="17"/>
      <c r="D70" s="17"/>
      <c r="E70" s="17"/>
      <c r="F70" s="17"/>
      <c r="G70" s="205">
        <v>0.5</v>
      </c>
      <c r="H70" s="206" t="s">
        <v>35</v>
      </c>
      <c r="I70" s="17"/>
      <c r="J70" s="17"/>
      <c r="K70" s="207" t="s">
        <v>38</v>
      </c>
      <c r="L70" s="215">
        <v>1.5</v>
      </c>
      <c r="M70" s="206" t="s">
        <v>92</v>
      </c>
      <c r="N70" s="17"/>
      <c r="O70" s="210"/>
      <c r="P70" s="209" t="s">
        <v>52</v>
      </c>
      <c r="Q70" s="17"/>
      <c r="R70" s="212"/>
      <c r="S70" s="212"/>
      <c r="T70" s="213"/>
      <c r="U70" s="213"/>
      <c r="V70" s="17" t="s">
        <v>58</v>
      </c>
      <c r="W70" s="206"/>
      <c r="X70" s="20"/>
      <c r="Y70" s="21"/>
      <c r="Z70" s="22"/>
      <c r="AA70" s="22"/>
      <c r="AB70" s="216"/>
      <c r="AC70" s="17"/>
      <c r="AD70"/>
    </row>
    <row r="71" spans="1:30" ht="15" customHeight="1" x14ac:dyDescent="0.15">
      <c r="A71" s="17"/>
      <c r="B71" s="17"/>
      <c r="C71" s="17"/>
      <c r="D71" s="17"/>
      <c r="E71" s="17"/>
      <c r="F71" s="17"/>
      <c r="G71" s="205">
        <v>0.3</v>
      </c>
      <c r="H71" s="206" t="s">
        <v>36</v>
      </c>
      <c r="I71" s="17"/>
      <c r="J71" s="17"/>
      <c r="K71" s="231"/>
      <c r="L71" s="232"/>
      <c r="M71" s="233"/>
      <c r="N71" s="210"/>
      <c r="O71" s="234"/>
      <c r="P71" s="17" t="s">
        <v>57</v>
      </c>
      <c r="Q71" s="17"/>
      <c r="R71" s="218"/>
      <c r="S71" s="219"/>
      <c r="T71" s="213"/>
      <c r="U71" s="213"/>
      <c r="V71" s="206" t="s">
        <v>80</v>
      </c>
      <c r="W71" s="206"/>
      <c r="X71" s="20"/>
      <c r="Y71" s="21"/>
      <c r="Z71" s="22"/>
      <c r="AA71" s="22"/>
      <c r="AB71" s="22"/>
      <c r="AC71" s="17"/>
      <c r="AD71"/>
    </row>
    <row r="72" spans="1:30" ht="15" customHeight="1" x14ac:dyDescent="0.15">
      <c r="A72" s="17"/>
      <c r="B72" s="17"/>
      <c r="C72" s="17"/>
      <c r="D72" s="17"/>
      <c r="E72" s="17"/>
      <c r="F72" s="235"/>
      <c r="G72" s="235"/>
      <c r="H72" s="235"/>
      <c r="K72" s="554"/>
      <c r="L72" s="554"/>
      <c r="M72" s="236"/>
      <c r="N72" s="237"/>
      <c r="O72" s="234"/>
      <c r="P72" s="17" t="s">
        <v>93</v>
      </c>
      <c r="Q72" s="222"/>
      <c r="R72" s="209"/>
      <c r="S72" s="209"/>
      <c r="T72" s="217"/>
      <c r="U72" s="17"/>
      <c r="V72" s="206" t="s">
        <v>79</v>
      </c>
      <c r="X72" s="20"/>
      <c r="Y72" s="21"/>
      <c r="Z72" s="22"/>
      <c r="AA72" s="22"/>
      <c r="AB72" s="22"/>
      <c r="AC72"/>
      <c r="AD72"/>
    </row>
    <row r="73" spans="1:30" x14ac:dyDescent="0.15">
      <c r="A73" s="206"/>
      <c r="B73" s="17"/>
      <c r="C73" s="17"/>
      <c r="D73" s="17"/>
      <c r="E73" s="17"/>
      <c r="L73" s="24"/>
      <c r="M73" s="223"/>
      <c r="N73" s="221"/>
      <c r="O73" s="217"/>
      <c r="P73" s="17"/>
      <c r="Q73" s="224"/>
      <c r="R73" s="220"/>
      <c r="S73" s="221"/>
      <c r="T73" s="217"/>
      <c r="U73" s="17"/>
      <c r="X73" s="20"/>
      <c r="Y73" s="21"/>
      <c r="Z73" s="22"/>
      <c r="AA73" s="22"/>
      <c r="AB73" s="22"/>
      <c r="AC73" s="22"/>
      <c r="AD73" s="225"/>
    </row>
    <row r="74" spans="1:30" x14ac:dyDescent="0.15">
      <c r="L74" s="24"/>
      <c r="O74" s="217"/>
      <c r="P74" s="217"/>
    </row>
    <row r="75" spans="1:30" ht="14.25" x14ac:dyDescent="0.15">
      <c r="C75" s="65"/>
      <c r="D75" s="65"/>
      <c r="E75" s="17"/>
      <c r="O75" s="217"/>
      <c r="Q75" s="226"/>
      <c r="R75" s="220"/>
      <c r="S75" s="227"/>
      <c r="T75" s="17"/>
    </row>
    <row r="76" spans="1:30" ht="14.25" x14ac:dyDescent="0.15">
      <c r="C76" s="65"/>
      <c r="D76" s="65"/>
      <c r="F76" s="17"/>
      <c r="J76" s="17"/>
      <c r="P76" s="24"/>
    </row>
    <row r="77" spans="1:30" ht="14.25" x14ac:dyDescent="0.15">
      <c r="C77" s="65"/>
      <c r="D77" s="65"/>
      <c r="F77" s="24"/>
      <c r="G77" s="224"/>
      <c r="H77" s="220"/>
      <c r="I77" s="221"/>
      <c r="J77" s="17"/>
    </row>
    <row r="78" spans="1:30" ht="14.25" x14ac:dyDescent="0.15">
      <c r="C78" s="65"/>
      <c r="D78" s="65"/>
      <c r="F78" s="17"/>
      <c r="G78" s="224"/>
      <c r="H78" s="220"/>
      <c r="I78" s="221"/>
      <c r="J78" s="217"/>
    </row>
    <row r="79" spans="1:30" ht="14.25" x14ac:dyDescent="0.15">
      <c r="C79" s="228"/>
      <c r="D79" s="228"/>
      <c r="F79" s="217"/>
      <c r="G79" s="224"/>
      <c r="H79" s="220"/>
      <c r="I79" s="221"/>
      <c r="J79" s="217"/>
    </row>
    <row r="80" spans="1:30" ht="14.25" x14ac:dyDescent="0.15">
      <c r="C80" s="65"/>
      <c r="D80" s="65"/>
      <c r="F80" s="229"/>
      <c r="G80" s="224"/>
      <c r="H80" s="220"/>
      <c r="I80" s="221"/>
      <c r="J80" s="17"/>
    </row>
    <row r="81" spans="3:4" ht="14.25" x14ac:dyDescent="0.15">
      <c r="C81" s="65"/>
      <c r="D81" s="65"/>
    </row>
    <row r="82" spans="3:4" ht="14.25" x14ac:dyDescent="0.15">
      <c r="C82" s="65"/>
      <c r="D82" s="65"/>
    </row>
    <row r="83" spans="3:4" ht="14.25" x14ac:dyDescent="0.15">
      <c r="C83" s="65"/>
      <c r="D83" s="65"/>
    </row>
    <row r="84" spans="3:4" ht="14.25" x14ac:dyDescent="0.15">
      <c r="C84" s="65"/>
      <c r="D84" s="65"/>
    </row>
    <row r="85" spans="3:4" ht="14.25" x14ac:dyDescent="0.15">
      <c r="C85" s="65"/>
      <c r="D85" s="65"/>
    </row>
    <row r="86" spans="3:4" ht="14.25" x14ac:dyDescent="0.15">
      <c r="C86" s="65"/>
      <c r="D86" s="65"/>
    </row>
    <row r="87" spans="3:4" ht="14.25" x14ac:dyDescent="0.15">
      <c r="C87" s="65"/>
      <c r="D87" s="65"/>
    </row>
    <row r="88" spans="3:4" ht="14.25" x14ac:dyDescent="0.15">
      <c r="C88" s="65"/>
      <c r="D88" s="65"/>
    </row>
    <row r="89" spans="3:4" ht="14.25" x14ac:dyDescent="0.15">
      <c r="C89" s="65"/>
      <c r="D89" s="65"/>
    </row>
    <row r="90" spans="3:4" ht="14.25" x14ac:dyDescent="0.15">
      <c r="C90" s="65"/>
      <c r="D90" s="65"/>
    </row>
    <row r="91" spans="3:4" ht="14.25" x14ac:dyDescent="0.15">
      <c r="C91" s="65"/>
      <c r="D91" s="65"/>
    </row>
    <row r="92" spans="3:4" ht="14.25" x14ac:dyDescent="0.15">
      <c r="C92" s="65"/>
      <c r="D92" s="65"/>
    </row>
    <row r="93" spans="3:4" ht="14.25" x14ac:dyDescent="0.15">
      <c r="C93" s="65"/>
      <c r="D93" s="65"/>
    </row>
    <row r="94" spans="3:4" ht="14.25" x14ac:dyDescent="0.15">
      <c r="C94" s="65"/>
      <c r="D94" s="65"/>
    </row>
    <row r="95" spans="3:4" ht="14.25" x14ac:dyDescent="0.15">
      <c r="C95" s="65"/>
      <c r="D95" s="65"/>
    </row>
    <row r="96" spans="3:4" ht="14.25" x14ac:dyDescent="0.15">
      <c r="C96" s="65"/>
      <c r="D96" s="65"/>
    </row>
    <row r="97" spans="3:4" ht="14.25" x14ac:dyDescent="0.15">
      <c r="C97" s="65"/>
      <c r="D97" s="65"/>
    </row>
    <row r="98" spans="3:4" ht="14.25" x14ac:dyDescent="0.15">
      <c r="C98" s="65"/>
      <c r="D98" s="65"/>
    </row>
    <row r="99" spans="3:4" ht="14.25" x14ac:dyDescent="0.15">
      <c r="C99" s="65"/>
      <c r="D99" s="65"/>
    </row>
    <row r="100" spans="3:4" ht="14.25" x14ac:dyDescent="0.15">
      <c r="C100" s="65"/>
      <c r="D100" s="65"/>
    </row>
    <row r="101" spans="3:4" ht="14.25" x14ac:dyDescent="0.15">
      <c r="C101" s="65"/>
      <c r="D101" s="65"/>
    </row>
    <row r="102" spans="3:4" ht="14.25" x14ac:dyDescent="0.15">
      <c r="C102" s="65"/>
      <c r="D102" s="65"/>
    </row>
    <row r="103" spans="3:4" ht="14.25" x14ac:dyDescent="0.15">
      <c r="C103" s="65"/>
      <c r="D103" s="65"/>
    </row>
    <row r="104" spans="3:4" ht="14.25" x14ac:dyDescent="0.15">
      <c r="C104" s="65"/>
      <c r="D104" s="65"/>
    </row>
    <row r="105" spans="3:4" ht="14.25" x14ac:dyDescent="0.15">
      <c r="C105" s="65"/>
      <c r="D105" s="65"/>
    </row>
    <row r="106" spans="3:4" ht="14.25" x14ac:dyDescent="0.15">
      <c r="C106" s="65"/>
      <c r="D106" s="65"/>
    </row>
    <row r="107" spans="3:4" ht="14.25" x14ac:dyDescent="0.15">
      <c r="C107" s="65"/>
      <c r="D107" s="65"/>
    </row>
    <row r="108" spans="3:4" ht="14.25" x14ac:dyDescent="0.15">
      <c r="C108" s="65"/>
      <c r="D108" s="65"/>
    </row>
    <row r="109" spans="3:4" ht="14.25" x14ac:dyDescent="0.15">
      <c r="C109" s="65"/>
      <c r="D109" s="65"/>
    </row>
    <row r="110" spans="3:4" ht="14.25" x14ac:dyDescent="0.15">
      <c r="C110" s="65"/>
      <c r="D110" s="65"/>
    </row>
    <row r="111" spans="3:4" ht="14.25" x14ac:dyDescent="0.15">
      <c r="C111" s="65"/>
      <c r="D111" s="65"/>
    </row>
    <row r="112" spans="3:4" ht="14.25" x14ac:dyDescent="0.15">
      <c r="C112" s="65"/>
      <c r="D112" s="65"/>
    </row>
    <row r="113" spans="3:4" ht="14.25" x14ac:dyDescent="0.15">
      <c r="C113" s="65"/>
      <c r="D113" s="65"/>
    </row>
    <row r="114" spans="3:4" ht="14.25" x14ac:dyDescent="0.15">
      <c r="C114" s="65"/>
      <c r="D114" s="65"/>
    </row>
    <row r="115" spans="3:4" ht="14.25" x14ac:dyDescent="0.15">
      <c r="C115" s="65"/>
      <c r="D115" s="65"/>
    </row>
    <row r="116" spans="3:4" ht="14.25" x14ac:dyDescent="0.15">
      <c r="C116" s="65"/>
      <c r="D116" s="65"/>
    </row>
    <row r="117" spans="3:4" ht="14.25" x14ac:dyDescent="0.15">
      <c r="C117" s="65"/>
      <c r="D117" s="65"/>
    </row>
    <row r="118" spans="3:4" ht="14.25" x14ac:dyDescent="0.15">
      <c r="C118" s="65"/>
      <c r="D118" s="65"/>
    </row>
    <row r="119" spans="3:4" ht="14.25" x14ac:dyDescent="0.15">
      <c r="C119" s="65"/>
      <c r="D119" s="65"/>
    </row>
    <row r="120" spans="3:4" ht="14.25" x14ac:dyDescent="0.15">
      <c r="C120" s="65"/>
      <c r="D120" s="65"/>
    </row>
    <row r="121" spans="3:4" ht="14.25" x14ac:dyDescent="0.15">
      <c r="C121" s="65"/>
      <c r="D121" s="65"/>
    </row>
    <row r="122" spans="3:4" ht="14.25" x14ac:dyDescent="0.15">
      <c r="C122" s="65"/>
      <c r="D122" s="65"/>
    </row>
    <row r="123" spans="3:4" ht="14.25" x14ac:dyDescent="0.15">
      <c r="C123" s="65"/>
      <c r="D123" s="65"/>
    </row>
    <row r="124" spans="3:4" ht="14.25" x14ac:dyDescent="0.15">
      <c r="C124" s="65"/>
      <c r="D124" s="65"/>
    </row>
    <row r="125" spans="3:4" ht="14.25" x14ac:dyDescent="0.15">
      <c r="C125" s="65"/>
      <c r="D125" s="65"/>
    </row>
    <row r="126" spans="3:4" ht="14.25" x14ac:dyDescent="0.15">
      <c r="C126" s="65"/>
      <c r="D126" s="65"/>
    </row>
    <row r="127" spans="3:4" ht="14.25" x14ac:dyDescent="0.15">
      <c r="C127" s="65"/>
      <c r="D127" s="65"/>
    </row>
    <row r="128" spans="3:4" ht="14.25" x14ac:dyDescent="0.15">
      <c r="C128" s="65"/>
      <c r="D128" s="65"/>
    </row>
    <row r="129" spans="3:4" ht="14.25" x14ac:dyDescent="0.15">
      <c r="C129" s="65"/>
      <c r="D129" s="65"/>
    </row>
    <row r="130" spans="3:4" ht="14.25" x14ac:dyDescent="0.15">
      <c r="C130" s="65"/>
      <c r="D130" s="65"/>
    </row>
    <row r="131" spans="3:4" x14ac:dyDescent="0.15">
      <c r="C131" s="230"/>
      <c r="D131" s="230"/>
    </row>
  </sheetData>
  <mergeCells count="12">
    <mergeCell ref="S5:V5"/>
    <mergeCell ref="Z5:AA5"/>
    <mergeCell ref="Z6:AA6"/>
    <mergeCell ref="J66:K66"/>
    <mergeCell ref="N66:O66"/>
    <mergeCell ref="P66:Q66"/>
    <mergeCell ref="J68:K68"/>
    <mergeCell ref="N68:O68"/>
    <mergeCell ref="P68:Q68"/>
    <mergeCell ref="K72:L72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35"/>
  <sheetViews>
    <sheetView view="pageBreakPreview" zoomScale="70" zoomScaleNormal="50" zoomScaleSheetLayoutView="70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N69" sqref="N69"/>
    </sheetView>
  </sheetViews>
  <sheetFormatPr defaultColWidth="9" defaultRowHeight="13.5" x14ac:dyDescent="0.15"/>
  <cols>
    <col min="1" max="2" width="6.125" style="248" customWidth="1"/>
    <col min="3" max="3" width="14.5" style="248" customWidth="1"/>
    <col min="4" max="4" width="11.5" style="248" customWidth="1"/>
    <col min="5" max="5" width="10.5" style="248" customWidth="1"/>
    <col min="6" max="6" width="17.5" style="248" customWidth="1"/>
    <col min="7" max="7" width="18.5" style="248" customWidth="1"/>
    <col min="8" max="8" width="18.75" style="248" customWidth="1"/>
    <col min="9" max="9" width="9.125" style="248" customWidth="1"/>
    <col min="10" max="10" width="40.625" style="248" customWidth="1"/>
    <col min="11" max="12" width="20" style="248" customWidth="1"/>
    <col min="13" max="13" width="10" style="259" customWidth="1"/>
    <col min="14" max="14" width="30.375" style="248" customWidth="1"/>
    <col min="15" max="15" width="17.125" style="248" customWidth="1"/>
    <col min="16" max="16" width="40.625" style="248" customWidth="1"/>
    <col min="17" max="18" width="20" style="248" customWidth="1"/>
    <col min="19" max="19" width="18.625" style="248" customWidth="1"/>
    <col min="20" max="21" width="18.5" style="248" customWidth="1"/>
    <col min="22" max="22" width="17.375" style="248" customWidth="1"/>
    <col min="23" max="23" width="14.75" style="248" customWidth="1"/>
    <col min="24" max="24" width="14.625" style="254" customWidth="1"/>
    <col min="25" max="25" width="18.25" style="255" bestFit="1" customWidth="1"/>
    <col min="26" max="26" width="13.625" style="256" customWidth="1"/>
    <col min="27" max="27" width="16.5" style="256" bestFit="1" customWidth="1"/>
    <col min="28" max="28" width="13.375" style="256" customWidth="1"/>
    <col min="29" max="29" width="18.25" style="256" customWidth="1"/>
    <col min="30" max="30" width="13.75" style="256" customWidth="1"/>
    <col min="31" max="31" width="11.625" style="248" customWidth="1"/>
    <col min="32" max="16384" width="9" style="248"/>
  </cols>
  <sheetData>
    <row r="1" spans="1:30" ht="28.5" x14ac:dyDescent="0.3">
      <c r="G1" s="249"/>
      <c r="I1" s="249"/>
      <c r="K1" s="250" t="s">
        <v>39</v>
      </c>
      <c r="L1" s="251"/>
      <c r="M1" s="252"/>
      <c r="P1" s="250"/>
      <c r="R1" s="253" t="s">
        <v>94</v>
      </c>
      <c r="AB1" s="257"/>
      <c r="AC1" s="258">
        <v>45383</v>
      </c>
      <c r="AD1" s="248"/>
    </row>
    <row r="2" spans="1:30" ht="14.25" x14ac:dyDescent="0.15">
      <c r="N2" s="260" t="s">
        <v>17</v>
      </c>
      <c r="O2" s="260"/>
      <c r="P2" s="260"/>
      <c r="Q2" s="260"/>
      <c r="R2" s="260"/>
      <c r="S2" s="260"/>
      <c r="V2" s="261"/>
      <c r="W2" s="261"/>
      <c r="X2" s="262"/>
      <c r="Y2" s="263"/>
      <c r="AB2" s="257"/>
      <c r="AC2" s="264"/>
      <c r="AD2" s="261"/>
    </row>
    <row r="3" spans="1:30" ht="3.75" customHeight="1" x14ac:dyDescent="0.1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6"/>
      <c r="N3" s="267"/>
      <c r="O3" s="267"/>
      <c r="P3" s="267"/>
      <c r="Q3" s="267"/>
      <c r="R3" s="267"/>
      <c r="S3" s="267"/>
      <c r="T3" s="265"/>
      <c r="U3" s="265"/>
      <c r="V3" s="265"/>
      <c r="W3" s="265"/>
      <c r="X3" s="268"/>
      <c r="Y3" s="269"/>
      <c r="Z3" s="270"/>
      <c r="AA3" s="270"/>
      <c r="AB3" s="270"/>
      <c r="AC3" s="271"/>
      <c r="AD3" s="265"/>
    </row>
    <row r="4" spans="1:30" x14ac:dyDescent="0.1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6"/>
      <c r="N4" s="265"/>
      <c r="O4" s="265"/>
      <c r="P4" s="265"/>
      <c r="Q4" s="265"/>
      <c r="R4" s="265"/>
      <c r="S4" s="265"/>
      <c r="T4" s="265"/>
      <c r="U4" s="265"/>
      <c r="V4" s="272"/>
      <c r="W4" s="272"/>
      <c r="X4" s="268"/>
      <c r="Y4" s="273"/>
      <c r="Z4" s="271"/>
      <c r="AA4" s="271"/>
      <c r="AB4" s="271"/>
      <c r="AC4" s="264"/>
      <c r="AD4" s="265"/>
    </row>
    <row r="5" spans="1:30" ht="14.25" customHeight="1" thickBot="1" x14ac:dyDescent="0.2">
      <c r="A5" s="562"/>
      <c r="B5" s="563"/>
      <c r="C5" s="274" t="s">
        <v>44</v>
      </c>
      <c r="D5" s="274"/>
      <c r="E5" s="275"/>
      <c r="F5" s="274" t="s">
        <v>45</v>
      </c>
      <c r="G5" s="274"/>
      <c r="H5" s="275"/>
      <c r="I5" s="274" t="s">
        <v>46</v>
      </c>
      <c r="J5" s="274"/>
      <c r="K5" s="274"/>
      <c r="L5" s="275"/>
      <c r="M5" s="568" t="s">
        <v>47</v>
      </c>
      <c r="N5" s="569"/>
      <c r="O5" s="569"/>
      <c r="P5" s="569"/>
      <c r="Q5" s="569"/>
      <c r="R5" s="570"/>
      <c r="S5" s="568" t="s">
        <v>48</v>
      </c>
      <c r="T5" s="569"/>
      <c r="U5" s="569"/>
      <c r="V5" s="570"/>
      <c r="W5" s="276" t="s">
        <v>53</v>
      </c>
      <c r="X5" s="277" t="s">
        <v>50</v>
      </c>
      <c r="Y5" s="278" t="s">
        <v>30</v>
      </c>
      <c r="Z5" s="571" t="s">
        <v>73</v>
      </c>
      <c r="AA5" s="572"/>
      <c r="AB5" s="279" t="s">
        <v>1</v>
      </c>
      <c r="AC5" s="280" t="s">
        <v>3</v>
      </c>
      <c r="AD5" s="248"/>
    </row>
    <row r="6" spans="1:30" ht="14.25" customHeight="1" x14ac:dyDescent="0.15">
      <c r="A6" s="564"/>
      <c r="B6" s="565"/>
      <c r="C6" s="281" t="s">
        <v>10</v>
      </c>
      <c r="D6" s="282"/>
      <c r="E6" s="283"/>
      <c r="F6" s="284"/>
      <c r="G6" s="284"/>
      <c r="H6" s="285"/>
      <c r="I6" s="282" t="s">
        <v>26</v>
      </c>
      <c r="J6" s="286"/>
      <c r="K6" s="287"/>
      <c r="L6" s="285"/>
      <c r="M6" s="288" t="s">
        <v>26</v>
      </c>
      <c r="N6" s="289"/>
      <c r="O6" s="284"/>
      <c r="P6" s="290" t="s">
        <v>27</v>
      </c>
      <c r="Q6" s="291"/>
      <c r="R6" s="285"/>
      <c r="S6" s="288" t="s">
        <v>18</v>
      </c>
      <c r="T6" s="288" t="s">
        <v>18</v>
      </c>
      <c r="U6" s="288" t="s">
        <v>19</v>
      </c>
      <c r="V6" s="282" t="s">
        <v>20</v>
      </c>
      <c r="W6" s="292" t="s">
        <v>54</v>
      </c>
      <c r="X6" s="293" t="s">
        <v>29</v>
      </c>
      <c r="Y6" s="294" t="s">
        <v>31</v>
      </c>
      <c r="Z6" s="573" t="s">
        <v>83</v>
      </c>
      <c r="AA6" s="574" t="s">
        <v>74</v>
      </c>
      <c r="AB6" s="295" t="s">
        <v>2</v>
      </c>
      <c r="AC6" s="296" t="s">
        <v>6</v>
      </c>
      <c r="AD6" s="248"/>
    </row>
    <row r="7" spans="1:30" ht="14.25" customHeight="1" x14ac:dyDescent="0.15">
      <c r="A7" s="566"/>
      <c r="B7" s="567"/>
      <c r="C7" s="297" t="s">
        <v>4</v>
      </c>
      <c r="D7" s="298" t="s">
        <v>55</v>
      </c>
      <c r="E7" s="299" t="s">
        <v>7</v>
      </c>
      <c r="F7" s="300" t="s">
        <v>22</v>
      </c>
      <c r="G7" s="301" t="s">
        <v>23</v>
      </c>
      <c r="H7" s="302" t="s">
        <v>24</v>
      </c>
      <c r="I7" s="298" t="s">
        <v>25</v>
      </c>
      <c r="J7" s="303"/>
      <c r="K7" s="304"/>
      <c r="L7" s="299" t="s">
        <v>40</v>
      </c>
      <c r="M7" s="301" t="s">
        <v>25</v>
      </c>
      <c r="N7" s="303" t="s">
        <v>60</v>
      </c>
      <c r="O7" s="304"/>
      <c r="P7" s="303" t="s">
        <v>28</v>
      </c>
      <c r="Q7" s="304"/>
      <c r="R7" s="302" t="s">
        <v>5</v>
      </c>
      <c r="S7" s="300" t="s">
        <v>21</v>
      </c>
      <c r="T7" s="301" t="s">
        <v>9</v>
      </c>
      <c r="U7" s="301" t="s">
        <v>9</v>
      </c>
      <c r="V7" s="298" t="s">
        <v>32</v>
      </c>
      <c r="W7" s="305" t="s">
        <v>56</v>
      </c>
      <c r="X7" s="306" t="s">
        <v>59</v>
      </c>
      <c r="Y7" s="307" t="s">
        <v>49</v>
      </c>
      <c r="Z7" s="308" t="s">
        <v>81</v>
      </c>
      <c r="AA7" s="309" t="s">
        <v>82</v>
      </c>
      <c r="AB7" s="310" t="s">
        <v>75</v>
      </c>
      <c r="AC7" s="300" t="s">
        <v>76</v>
      </c>
      <c r="AD7" s="248"/>
    </row>
    <row r="8" spans="1:30" ht="27" customHeight="1" x14ac:dyDescent="0.25">
      <c r="A8" s="311"/>
      <c r="B8" s="288"/>
      <c r="C8" s="312"/>
      <c r="D8" s="313"/>
      <c r="E8" s="314"/>
      <c r="F8" s="315"/>
      <c r="G8" s="315"/>
      <c r="H8" s="316"/>
      <c r="I8" s="317"/>
      <c r="J8" s="318"/>
      <c r="K8" s="319"/>
      <c r="L8" s="320"/>
      <c r="M8" s="321"/>
      <c r="N8" s="318"/>
      <c r="O8" s="315"/>
      <c r="P8" s="318"/>
      <c r="Q8" s="315"/>
      <c r="R8" s="320"/>
      <c r="S8" s="322"/>
      <c r="T8" s="323"/>
      <c r="U8" s="323"/>
      <c r="V8" s="324"/>
      <c r="W8" s="325"/>
      <c r="X8" s="326"/>
      <c r="Y8" s="327"/>
      <c r="Z8" s="328"/>
      <c r="AA8" s="329"/>
      <c r="AB8" s="330"/>
      <c r="AC8" s="331">
        <v>149.94</v>
      </c>
      <c r="AD8" s="248"/>
    </row>
    <row r="9" spans="1:30" ht="27" customHeight="1" x14ac:dyDescent="0.25">
      <c r="A9" s="311"/>
      <c r="B9" s="288"/>
      <c r="C9" s="312"/>
      <c r="D9" s="313"/>
      <c r="E9" s="314"/>
      <c r="F9" s="315"/>
      <c r="G9" s="315"/>
      <c r="H9" s="316"/>
      <c r="I9" s="317"/>
      <c r="J9" s="318" t="s">
        <v>70</v>
      </c>
      <c r="K9" s="319">
        <v>-200</v>
      </c>
      <c r="L9" s="320"/>
      <c r="M9" s="321"/>
      <c r="N9" s="318"/>
      <c r="O9" s="315"/>
      <c r="P9" s="318"/>
      <c r="Q9" s="315"/>
      <c r="R9" s="320"/>
      <c r="S9" s="322"/>
      <c r="T9" s="323"/>
      <c r="U9" s="323"/>
      <c r="V9" s="324"/>
      <c r="W9" s="325"/>
      <c r="X9" s="326"/>
      <c r="Y9" s="327"/>
      <c r="Z9" s="328"/>
      <c r="AA9" s="329"/>
      <c r="AB9" s="330"/>
      <c r="AC9" s="331"/>
      <c r="AD9" s="248"/>
    </row>
    <row r="10" spans="1:30" ht="27" customHeight="1" x14ac:dyDescent="0.25">
      <c r="A10" s="332">
        <v>1</v>
      </c>
      <c r="B10" s="301" t="s">
        <v>63</v>
      </c>
      <c r="C10" s="333">
        <v>-5.0000000000000001E-3</v>
      </c>
      <c r="D10" s="334">
        <v>-8.6999999999999994E-2</v>
      </c>
      <c r="E10" s="335">
        <v>1E-3</v>
      </c>
      <c r="F10" s="336">
        <v>-100</v>
      </c>
      <c r="G10" s="336">
        <v>-37200</v>
      </c>
      <c r="H10" s="337">
        <f>SUM(F10:G10)</f>
        <v>-37300</v>
      </c>
      <c r="I10" s="338"/>
      <c r="J10" s="339" t="s">
        <v>67</v>
      </c>
      <c r="K10" s="336">
        <v>36700</v>
      </c>
      <c r="L10" s="340">
        <f>SUM(K8:K10)</f>
        <v>36500</v>
      </c>
      <c r="M10" s="341"/>
      <c r="N10" s="339"/>
      <c r="O10" s="342"/>
      <c r="P10" s="339" t="s">
        <v>67</v>
      </c>
      <c r="Q10" s="336">
        <v>-33100</v>
      </c>
      <c r="R10" s="343">
        <f>SUM(O8:O10)+SUM(Q8:Q10)</f>
        <v>-33100</v>
      </c>
      <c r="S10" s="344">
        <v>-33900</v>
      </c>
      <c r="T10" s="345">
        <v>5351500</v>
      </c>
      <c r="U10" s="346">
        <v>4700700</v>
      </c>
      <c r="V10" s="347">
        <v>4699600</v>
      </c>
      <c r="W10" s="348">
        <v>-0.1</v>
      </c>
      <c r="X10" s="348">
        <v>-0.1</v>
      </c>
      <c r="Y10" s="349">
        <v>2.9000000000000001E-2</v>
      </c>
      <c r="Z10" s="350">
        <v>0.05</v>
      </c>
      <c r="AA10" s="351">
        <v>5.2499999999994884E-2</v>
      </c>
      <c r="AB10" s="352">
        <v>0.71099999999999997</v>
      </c>
      <c r="AC10" s="353">
        <v>150.5</v>
      </c>
      <c r="AD10" s="248"/>
    </row>
    <row r="11" spans="1:30" ht="27" customHeight="1" x14ac:dyDescent="0.25">
      <c r="A11" s="311"/>
      <c r="B11" s="288"/>
      <c r="C11" s="312"/>
      <c r="D11" s="313"/>
      <c r="E11" s="314"/>
      <c r="F11" s="315"/>
      <c r="G11" s="315"/>
      <c r="H11" s="316"/>
      <c r="I11" s="317"/>
      <c r="J11" s="318"/>
      <c r="K11" s="319"/>
      <c r="L11" s="320"/>
      <c r="M11" s="321"/>
      <c r="N11" s="318"/>
      <c r="O11" s="319"/>
      <c r="P11" s="318"/>
      <c r="Q11" s="319"/>
      <c r="R11" s="320"/>
      <c r="S11" s="322"/>
      <c r="T11" s="323"/>
      <c r="U11" s="323"/>
      <c r="V11" s="324"/>
      <c r="W11" s="354"/>
      <c r="X11" s="354"/>
      <c r="Y11" s="355"/>
      <c r="Z11" s="328"/>
      <c r="AA11" s="329"/>
      <c r="AB11" s="330"/>
      <c r="AC11" s="331">
        <v>149.84</v>
      </c>
      <c r="AD11" s="248"/>
    </row>
    <row r="12" spans="1:30" ht="27" customHeight="1" x14ac:dyDescent="0.25">
      <c r="A12" s="311"/>
      <c r="B12" s="288"/>
      <c r="C12" s="312"/>
      <c r="D12" s="313"/>
      <c r="E12" s="314"/>
      <c r="F12" s="315"/>
      <c r="G12" s="315"/>
      <c r="H12" s="316"/>
      <c r="I12" s="317"/>
      <c r="J12" s="318" t="s">
        <v>67</v>
      </c>
      <c r="K12" s="319">
        <v>33100</v>
      </c>
      <c r="L12" s="320"/>
      <c r="M12" s="321"/>
      <c r="N12" s="318"/>
      <c r="O12" s="319"/>
      <c r="P12" s="318"/>
      <c r="Q12" s="319"/>
      <c r="R12" s="320"/>
      <c r="S12" s="322"/>
      <c r="T12" s="323"/>
      <c r="U12" s="323"/>
      <c r="V12" s="324"/>
      <c r="W12" s="326"/>
      <c r="X12" s="326"/>
      <c r="Y12" s="327"/>
      <c r="Z12" s="328"/>
      <c r="AA12" s="329"/>
      <c r="AB12" s="330"/>
      <c r="AC12" s="331"/>
      <c r="AD12" s="248"/>
    </row>
    <row r="13" spans="1:30" ht="27" customHeight="1" x14ac:dyDescent="0.25">
      <c r="A13" s="332">
        <v>4</v>
      </c>
      <c r="B13" s="301" t="s">
        <v>66</v>
      </c>
      <c r="C13" s="333">
        <v>-6.0000000000000001E-3</v>
      </c>
      <c r="D13" s="334">
        <v>-8.6999999999999994E-2</v>
      </c>
      <c r="E13" s="335">
        <v>1E-3</v>
      </c>
      <c r="F13" s="336">
        <v>400</v>
      </c>
      <c r="G13" s="336">
        <v>-47400</v>
      </c>
      <c r="H13" s="337">
        <f>SUM(F13:G13)</f>
        <v>-47000</v>
      </c>
      <c r="I13" s="338"/>
      <c r="J13" s="339" t="s">
        <v>95</v>
      </c>
      <c r="K13" s="336">
        <v>-1900</v>
      </c>
      <c r="L13" s="343">
        <f>SUM(K11:K13)</f>
        <v>31200</v>
      </c>
      <c r="M13" s="341"/>
      <c r="N13" s="339"/>
      <c r="O13" s="336"/>
      <c r="P13" s="339" t="s">
        <v>67</v>
      </c>
      <c r="Q13" s="336">
        <v>-31000</v>
      </c>
      <c r="R13" s="343">
        <f>SUM(O11:O13)+SUM(Q11:Q13)</f>
        <v>-31000</v>
      </c>
      <c r="S13" s="344">
        <v>-46800</v>
      </c>
      <c r="T13" s="345">
        <v>5304700</v>
      </c>
      <c r="U13" s="346">
        <v>4654100</v>
      </c>
      <c r="V13" s="347">
        <v>4653000</v>
      </c>
      <c r="W13" s="348">
        <v>-0.10199999999999999</v>
      </c>
      <c r="X13" s="348">
        <v>-9.6000000000000002E-2</v>
      </c>
      <c r="Y13" s="349">
        <v>0.03</v>
      </c>
      <c r="Z13" s="350">
        <v>5.1999999999999998E-2</v>
      </c>
      <c r="AA13" s="351">
        <v>5.2499999999994884E-2</v>
      </c>
      <c r="AB13" s="352">
        <v>0.70599999999999996</v>
      </c>
      <c r="AC13" s="353">
        <v>150.4</v>
      </c>
      <c r="AD13" s="248"/>
    </row>
    <row r="14" spans="1:30" ht="27" customHeight="1" x14ac:dyDescent="0.25">
      <c r="A14" s="311"/>
      <c r="B14" s="288"/>
      <c r="C14" s="312"/>
      <c r="D14" s="313"/>
      <c r="E14" s="314"/>
      <c r="F14" s="315"/>
      <c r="G14" s="315"/>
      <c r="H14" s="316"/>
      <c r="I14" s="317"/>
      <c r="J14" s="318"/>
      <c r="K14" s="319"/>
      <c r="L14" s="320"/>
      <c r="M14" s="321"/>
      <c r="N14" s="318"/>
      <c r="O14" s="319"/>
      <c r="P14" s="318"/>
      <c r="Q14" s="319"/>
      <c r="R14" s="320"/>
      <c r="S14" s="315"/>
      <c r="T14" s="323"/>
      <c r="U14" s="356"/>
      <c r="V14" s="324"/>
      <c r="W14" s="326"/>
      <c r="X14" s="326"/>
      <c r="Y14" s="327"/>
      <c r="Z14" s="328"/>
      <c r="AA14" s="329"/>
      <c r="AB14" s="330"/>
      <c r="AC14" s="331">
        <v>150.36000000000001</v>
      </c>
      <c r="AD14" s="248"/>
    </row>
    <row r="15" spans="1:30" ht="27" customHeight="1" x14ac:dyDescent="0.25">
      <c r="A15" s="311"/>
      <c r="B15" s="288"/>
      <c r="C15" s="312"/>
      <c r="D15" s="313"/>
      <c r="E15" s="314"/>
      <c r="F15" s="315"/>
      <c r="G15" s="315"/>
      <c r="H15" s="316"/>
      <c r="I15" s="317"/>
      <c r="J15" s="318" t="s">
        <v>70</v>
      </c>
      <c r="K15" s="319">
        <v>-400</v>
      </c>
      <c r="L15" s="320"/>
      <c r="M15" s="321"/>
      <c r="N15" s="318"/>
      <c r="O15" s="319"/>
      <c r="P15" s="318" t="s">
        <v>68</v>
      </c>
      <c r="Q15" s="319">
        <v>7400</v>
      </c>
      <c r="R15" s="320"/>
      <c r="S15" s="315"/>
      <c r="T15" s="323"/>
      <c r="U15" s="356"/>
      <c r="V15" s="324"/>
      <c r="W15" s="326"/>
      <c r="X15" s="326"/>
      <c r="Y15" s="327"/>
      <c r="Z15" s="328"/>
      <c r="AA15" s="329"/>
      <c r="AB15" s="330"/>
      <c r="AC15" s="331"/>
      <c r="AD15" s="248"/>
    </row>
    <row r="16" spans="1:30" ht="27" customHeight="1" x14ac:dyDescent="0.25">
      <c r="A16" s="332">
        <v>5</v>
      </c>
      <c r="B16" s="301" t="s">
        <v>64</v>
      </c>
      <c r="C16" s="333">
        <v>-7.0000000000000001E-3</v>
      </c>
      <c r="D16" s="334">
        <v>-8.6999999999999994E-2</v>
      </c>
      <c r="E16" s="335">
        <v>1E-3</v>
      </c>
      <c r="F16" s="336">
        <v>700</v>
      </c>
      <c r="G16" s="336">
        <v>-2000</v>
      </c>
      <c r="H16" s="337">
        <f>SUM(F16:G16)</f>
        <v>-1300</v>
      </c>
      <c r="I16" s="338"/>
      <c r="J16" s="339" t="s">
        <v>67</v>
      </c>
      <c r="K16" s="336">
        <v>31000</v>
      </c>
      <c r="L16" s="343">
        <f>SUM(K14:K16)</f>
        <v>30600</v>
      </c>
      <c r="M16" s="341"/>
      <c r="N16" s="339"/>
      <c r="O16" s="336"/>
      <c r="P16" s="339" t="s">
        <v>67</v>
      </c>
      <c r="Q16" s="336">
        <v>-29200</v>
      </c>
      <c r="R16" s="343">
        <f>SUM(O14:O16)+SUM(Q14:Q16)</f>
        <v>-21800</v>
      </c>
      <c r="S16" s="344">
        <v>7500</v>
      </c>
      <c r="T16" s="345">
        <v>5312200</v>
      </c>
      <c r="U16" s="346">
        <v>4664600</v>
      </c>
      <c r="V16" s="347">
        <v>4663600</v>
      </c>
      <c r="W16" s="348">
        <v>-0.10199999999999999</v>
      </c>
      <c r="X16" s="348">
        <v>-9.5000000000000001E-2</v>
      </c>
      <c r="Y16" s="349">
        <v>0.03</v>
      </c>
      <c r="Z16" s="350">
        <v>5.1999999999999998E-2</v>
      </c>
      <c r="AA16" s="351">
        <v>5.5000000000006821E-2</v>
      </c>
      <c r="AB16" s="352">
        <v>0.69599999999999995</v>
      </c>
      <c r="AC16" s="353">
        <v>150.55000000000001</v>
      </c>
      <c r="AD16" s="248"/>
    </row>
    <row r="17" spans="1:30" ht="27" customHeight="1" x14ac:dyDescent="0.25">
      <c r="A17" s="311"/>
      <c r="B17" s="288"/>
      <c r="C17" s="357"/>
      <c r="D17" s="358"/>
      <c r="E17" s="359"/>
      <c r="F17" s="319"/>
      <c r="G17" s="319"/>
      <c r="H17" s="360"/>
      <c r="I17" s="317"/>
      <c r="J17" s="318" t="s">
        <v>69</v>
      </c>
      <c r="K17" s="319">
        <v>-7100</v>
      </c>
      <c r="L17" s="361"/>
      <c r="M17" s="362"/>
      <c r="N17" s="318"/>
      <c r="O17" s="319"/>
      <c r="P17" s="318"/>
      <c r="Q17" s="319"/>
      <c r="R17" s="361"/>
      <c r="S17" s="319"/>
      <c r="T17" s="323"/>
      <c r="U17" s="374"/>
      <c r="V17" s="367"/>
      <c r="W17" s="354"/>
      <c r="X17" s="354"/>
      <c r="Y17" s="355"/>
      <c r="Z17" s="368"/>
      <c r="AA17" s="369"/>
      <c r="AB17" s="370"/>
      <c r="AC17" s="371">
        <v>149.33000000000001</v>
      </c>
      <c r="AD17" s="248"/>
    </row>
    <row r="18" spans="1:30" ht="27" customHeight="1" x14ac:dyDescent="0.25">
      <c r="A18" s="311"/>
      <c r="B18" s="288"/>
      <c r="C18" s="357"/>
      <c r="D18" s="358"/>
      <c r="E18" s="359"/>
      <c r="F18" s="319"/>
      <c r="G18" s="319"/>
      <c r="H18" s="360"/>
      <c r="I18" s="317"/>
      <c r="J18" s="318" t="s">
        <v>70</v>
      </c>
      <c r="K18" s="319">
        <v>-300</v>
      </c>
      <c r="L18" s="361"/>
      <c r="M18" s="362"/>
      <c r="N18" s="318"/>
      <c r="O18" s="319"/>
      <c r="P18" s="318"/>
      <c r="Q18" s="319"/>
      <c r="R18" s="361"/>
      <c r="S18" s="319"/>
      <c r="T18" s="323"/>
      <c r="U18" s="356"/>
      <c r="V18" s="324"/>
      <c r="W18" s="326"/>
      <c r="X18" s="326"/>
      <c r="Y18" s="327"/>
      <c r="Z18" s="328"/>
      <c r="AA18" s="329"/>
      <c r="AB18" s="330"/>
      <c r="AC18" s="331"/>
      <c r="AD18" s="248"/>
    </row>
    <row r="19" spans="1:30" ht="27" customHeight="1" x14ac:dyDescent="0.25">
      <c r="A19" s="311"/>
      <c r="B19" s="288"/>
      <c r="C19" s="312"/>
      <c r="D19" s="313"/>
      <c r="E19" s="314"/>
      <c r="F19" s="315"/>
      <c r="G19" s="315"/>
      <c r="H19" s="316"/>
      <c r="I19" s="317"/>
      <c r="J19" s="318" t="s">
        <v>72</v>
      </c>
      <c r="K19" s="319">
        <v>-200</v>
      </c>
      <c r="L19" s="320"/>
      <c r="M19" s="321"/>
      <c r="N19" s="318"/>
      <c r="O19" s="319"/>
      <c r="P19" s="318" t="s">
        <v>71</v>
      </c>
      <c r="Q19" s="319">
        <v>1000</v>
      </c>
      <c r="R19" s="320"/>
      <c r="S19" s="322"/>
      <c r="T19" s="323"/>
      <c r="U19" s="356"/>
      <c r="V19" s="324"/>
      <c r="W19" s="326"/>
      <c r="X19" s="326"/>
      <c r="Y19" s="327"/>
      <c r="Z19" s="328"/>
      <c r="AA19" s="329"/>
      <c r="AB19" s="330"/>
      <c r="AC19" s="331"/>
      <c r="AD19" s="248"/>
    </row>
    <row r="20" spans="1:30" ht="27" customHeight="1" x14ac:dyDescent="0.25">
      <c r="A20" s="332">
        <v>6</v>
      </c>
      <c r="B20" s="301" t="s">
        <v>61</v>
      </c>
      <c r="C20" s="333">
        <v>-8.9999999999999993E-3</v>
      </c>
      <c r="D20" s="334">
        <v>-8.6999999999999994E-2</v>
      </c>
      <c r="E20" s="335">
        <v>1E-3</v>
      </c>
      <c r="F20" s="336">
        <v>300</v>
      </c>
      <c r="G20" s="336">
        <v>-27600</v>
      </c>
      <c r="H20" s="337">
        <f>SUM(F20:G20)</f>
        <v>-27300</v>
      </c>
      <c r="I20" s="338"/>
      <c r="J20" s="339" t="s">
        <v>67</v>
      </c>
      <c r="K20" s="336">
        <v>29200</v>
      </c>
      <c r="L20" s="343">
        <f>SUM(K17:K20)</f>
        <v>21600</v>
      </c>
      <c r="M20" s="341"/>
      <c r="N20" s="339" t="s">
        <v>69</v>
      </c>
      <c r="O20" s="336">
        <v>8300</v>
      </c>
      <c r="P20" s="339" t="s">
        <v>67</v>
      </c>
      <c r="Q20" s="336">
        <v>-31900</v>
      </c>
      <c r="R20" s="343">
        <f>SUM(O17:O20)+SUM(Q17:Q20)</f>
        <v>-22600</v>
      </c>
      <c r="S20" s="344">
        <v>-28300</v>
      </c>
      <c r="T20" s="345">
        <v>5283900</v>
      </c>
      <c r="U20" s="346">
        <v>4646600</v>
      </c>
      <c r="V20" s="347">
        <v>4646200</v>
      </c>
      <c r="W20" s="348">
        <v>-0.105</v>
      </c>
      <c r="X20" s="348">
        <v>-9.5000000000000001E-2</v>
      </c>
      <c r="Y20" s="349">
        <v>0.03</v>
      </c>
      <c r="Z20" s="350">
        <v>5.5E-2</v>
      </c>
      <c r="AA20" s="351">
        <v>5.5000000000006821E-2</v>
      </c>
      <c r="AB20" s="352">
        <v>0.70599999999999996</v>
      </c>
      <c r="AC20" s="353">
        <v>150.08000000000001</v>
      </c>
      <c r="AD20" s="248"/>
    </row>
    <row r="21" spans="1:30" ht="27" customHeight="1" x14ac:dyDescent="0.25">
      <c r="A21" s="363"/>
      <c r="B21" s="288"/>
      <c r="C21" s="312"/>
      <c r="D21" s="313"/>
      <c r="E21" s="314"/>
      <c r="F21" s="315"/>
      <c r="G21" s="315"/>
      <c r="H21" s="316"/>
      <c r="I21" s="317"/>
      <c r="J21" s="318"/>
      <c r="K21" s="319"/>
      <c r="L21" s="320"/>
      <c r="M21" s="321"/>
      <c r="N21" s="318"/>
      <c r="O21" s="319"/>
      <c r="P21" s="318"/>
      <c r="Q21" s="319"/>
      <c r="R21" s="320"/>
      <c r="S21" s="364"/>
      <c r="T21" s="365"/>
      <c r="U21" s="366"/>
      <c r="V21" s="367"/>
      <c r="W21" s="354"/>
      <c r="X21" s="354"/>
      <c r="Y21" s="355"/>
      <c r="Z21" s="368"/>
      <c r="AA21" s="369"/>
      <c r="AB21" s="370"/>
      <c r="AC21" s="371">
        <v>147.94</v>
      </c>
      <c r="AD21" s="248"/>
    </row>
    <row r="22" spans="1:30" ht="27" customHeight="1" x14ac:dyDescent="0.25">
      <c r="A22" s="311"/>
      <c r="B22" s="288"/>
      <c r="C22" s="312"/>
      <c r="D22" s="313"/>
      <c r="E22" s="314"/>
      <c r="F22" s="315"/>
      <c r="G22" s="315"/>
      <c r="H22" s="316"/>
      <c r="I22" s="317"/>
      <c r="J22" s="318" t="s">
        <v>70</v>
      </c>
      <c r="K22" s="319">
        <v>-200</v>
      </c>
      <c r="L22" s="320"/>
      <c r="M22" s="321"/>
      <c r="N22" s="318"/>
      <c r="O22" s="319"/>
      <c r="P22" s="318"/>
      <c r="Q22" s="319"/>
      <c r="R22" s="320"/>
      <c r="S22" s="322"/>
      <c r="T22" s="323"/>
      <c r="U22" s="356"/>
      <c r="V22" s="324"/>
      <c r="W22" s="326"/>
      <c r="X22" s="326"/>
      <c r="Y22" s="327"/>
      <c r="Z22" s="328"/>
      <c r="AA22" s="329"/>
      <c r="AB22" s="330"/>
      <c r="AC22" s="331"/>
      <c r="AD22" s="248"/>
    </row>
    <row r="23" spans="1:30" ht="27" customHeight="1" x14ac:dyDescent="0.25">
      <c r="A23" s="332">
        <v>7</v>
      </c>
      <c r="B23" s="301" t="s">
        <v>62</v>
      </c>
      <c r="C23" s="333">
        <v>-1.0999999999999999E-2</v>
      </c>
      <c r="D23" s="334">
        <v>-8.6999999999999994E-2</v>
      </c>
      <c r="E23" s="335">
        <v>1E-3</v>
      </c>
      <c r="F23" s="336">
        <v>0</v>
      </c>
      <c r="G23" s="336">
        <v>11300</v>
      </c>
      <c r="H23" s="337">
        <f>SUM(F23:G23)</f>
        <v>11300</v>
      </c>
      <c r="I23" s="338"/>
      <c r="J23" s="339" t="s">
        <v>67</v>
      </c>
      <c r="K23" s="336">
        <v>31900</v>
      </c>
      <c r="L23" s="343">
        <f>SUM(K21:K23)</f>
        <v>31700</v>
      </c>
      <c r="M23" s="341"/>
      <c r="N23" s="339"/>
      <c r="O23" s="336"/>
      <c r="P23" s="339" t="s">
        <v>67</v>
      </c>
      <c r="Q23" s="336">
        <v>-29800</v>
      </c>
      <c r="R23" s="343">
        <f>SUM(O21:O23)+SUM(Q21:Q23)</f>
        <v>-29800</v>
      </c>
      <c r="S23" s="344">
        <v>13200</v>
      </c>
      <c r="T23" s="345">
        <v>5297100</v>
      </c>
      <c r="U23" s="346">
        <v>4648300</v>
      </c>
      <c r="V23" s="347">
        <v>4647900</v>
      </c>
      <c r="W23" s="348">
        <v>-0.106</v>
      </c>
      <c r="X23" s="348">
        <v>-9.5000000000000001E-2</v>
      </c>
      <c r="Y23" s="349">
        <v>0.03</v>
      </c>
      <c r="Z23" s="350">
        <v>5.8000000000000003E-2</v>
      </c>
      <c r="AA23" s="351">
        <v>6.0000000000002274E-2</v>
      </c>
      <c r="AB23" s="352">
        <v>0.72099999999999997</v>
      </c>
      <c r="AC23" s="353">
        <v>149.36000000000001</v>
      </c>
      <c r="AD23" s="248"/>
    </row>
    <row r="24" spans="1:30" ht="27" customHeight="1" x14ac:dyDescent="0.25">
      <c r="A24" s="311"/>
      <c r="B24" s="288"/>
      <c r="C24" s="312"/>
      <c r="D24" s="313"/>
      <c r="E24" s="314"/>
      <c r="F24" s="315"/>
      <c r="G24" s="315"/>
      <c r="H24" s="316"/>
      <c r="I24" s="317"/>
      <c r="J24" s="318" t="s">
        <v>70</v>
      </c>
      <c r="K24" s="319">
        <v>-500</v>
      </c>
      <c r="L24" s="320"/>
      <c r="M24" s="321"/>
      <c r="N24" s="318"/>
      <c r="O24" s="319"/>
      <c r="P24" s="318"/>
      <c r="Q24" s="319"/>
      <c r="R24" s="320"/>
      <c r="S24" s="322"/>
      <c r="T24" s="323"/>
      <c r="U24" s="356"/>
      <c r="V24" s="367"/>
      <c r="W24" s="354"/>
      <c r="X24" s="354"/>
      <c r="Y24" s="355"/>
      <c r="Z24" s="368"/>
      <c r="AA24" s="369"/>
      <c r="AB24" s="370"/>
      <c r="AC24" s="371">
        <v>147.54</v>
      </c>
      <c r="AD24" s="248"/>
    </row>
    <row r="25" spans="1:30" ht="27" customHeight="1" x14ac:dyDescent="0.25">
      <c r="A25" s="311"/>
      <c r="B25" s="288"/>
      <c r="C25" s="312"/>
      <c r="D25" s="313"/>
      <c r="E25" s="314"/>
      <c r="F25" s="315"/>
      <c r="G25" s="315"/>
      <c r="H25" s="316"/>
      <c r="I25" s="317"/>
      <c r="J25" s="318" t="s">
        <v>72</v>
      </c>
      <c r="K25" s="319">
        <v>-100</v>
      </c>
      <c r="L25" s="320"/>
      <c r="M25" s="321"/>
      <c r="N25" s="318"/>
      <c r="O25" s="319"/>
      <c r="P25" s="318"/>
      <c r="Q25" s="319"/>
      <c r="R25" s="320"/>
      <c r="S25" s="322"/>
      <c r="T25" s="323"/>
      <c r="U25" s="356"/>
      <c r="V25" s="324"/>
      <c r="W25" s="326"/>
      <c r="X25" s="326"/>
      <c r="Y25" s="327"/>
      <c r="Z25" s="328"/>
      <c r="AA25" s="329"/>
      <c r="AB25" s="330"/>
      <c r="AC25" s="331"/>
      <c r="AD25" s="248"/>
    </row>
    <row r="26" spans="1:30" ht="27" customHeight="1" x14ac:dyDescent="0.25">
      <c r="A26" s="332">
        <v>8</v>
      </c>
      <c r="B26" s="301" t="s">
        <v>63</v>
      </c>
      <c r="C26" s="333">
        <v>-0.01</v>
      </c>
      <c r="D26" s="334">
        <v>-8.6999999999999994E-2</v>
      </c>
      <c r="E26" s="335">
        <v>1E-3</v>
      </c>
      <c r="F26" s="336">
        <v>600</v>
      </c>
      <c r="G26" s="336">
        <v>4800</v>
      </c>
      <c r="H26" s="337">
        <f>SUM(F26:G26)</f>
        <v>5400</v>
      </c>
      <c r="I26" s="338"/>
      <c r="J26" s="339" t="s">
        <v>67</v>
      </c>
      <c r="K26" s="336">
        <v>29800</v>
      </c>
      <c r="L26" s="343">
        <f>SUM(K24:K26)</f>
        <v>29200</v>
      </c>
      <c r="M26" s="341"/>
      <c r="N26" s="339"/>
      <c r="O26" s="336"/>
      <c r="P26" s="339" t="s">
        <v>67</v>
      </c>
      <c r="Q26" s="336">
        <v>-29800</v>
      </c>
      <c r="R26" s="343">
        <f>SUM(O24:O26)+SUM(Q24:Q26)</f>
        <v>-29800</v>
      </c>
      <c r="S26" s="344">
        <v>4800</v>
      </c>
      <c r="T26" s="345">
        <v>5301900</v>
      </c>
      <c r="U26" s="346">
        <v>4647800</v>
      </c>
      <c r="V26" s="347">
        <v>4647300</v>
      </c>
      <c r="W26" s="348">
        <v>-0.104</v>
      </c>
      <c r="X26" s="348">
        <v>-5.8000000000000003E-2</v>
      </c>
      <c r="Y26" s="349">
        <v>0.04</v>
      </c>
      <c r="Z26" s="350">
        <v>0.06</v>
      </c>
      <c r="AA26" s="351">
        <v>6.0000000000002274E-2</v>
      </c>
      <c r="AB26" s="352">
        <v>0.72599999999999998</v>
      </c>
      <c r="AC26" s="353">
        <v>148.12</v>
      </c>
      <c r="AD26" s="248"/>
    </row>
    <row r="27" spans="1:30" ht="27" customHeight="1" x14ac:dyDescent="0.25">
      <c r="A27" s="311"/>
      <c r="B27" s="288"/>
      <c r="C27" s="312"/>
      <c r="D27" s="313"/>
      <c r="E27" s="314"/>
      <c r="F27" s="315"/>
      <c r="G27" s="315"/>
      <c r="H27" s="316"/>
      <c r="I27" s="317"/>
      <c r="J27" s="318"/>
      <c r="K27" s="319"/>
      <c r="L27" s="320"/>
      <c r="M27" s="321"/>
      <c r="N27" s="318"/>
      <c r="O27" s="319"/>
      <c r="P27" s="318"/>
      <c r="Q27" s="319"/>
      <c r="R27" s="320"/>
      <c r="S27" s="372"/>
      <c r="T27" s="373"/>
      <c r="U27" s="374"/>
      <c r="V27" s="367"/>
      <c r="W27" s="354"/>
      <c r="X27" s="354"/>
      <c r="Y27" s="355"/>
      <c r="Z27" s="328"/>
      <c r="AA27" s="329"/>
      <c r="AB27" s="330"/>
      <c r="AC27" s="371">
        <v>146.54</v>
      </c>
      <c r="AD27" s="248"/>
    </row>
    <row r="28" spans="1:30" ht="27" customHeight="1" x14ac:dyDescent="0.25">
      <c r="A28" s="311"/>
      <c r="B28" s="288"/>
      <c r="C28" s="312"/>
      <c r="D28" s="313"/>
      <c r="E28" s="314"/>
      <c r="F28" s="315"/>
      <c r="G28" s="315"/>
      <c r="H28" s="316"/>
      <c r="I28" s="317"/>
      <c r="J28" s="318" t="s">
        <v>70</v>
      </c>
      <c r="K28" s="319">
        <v>-100</v>
      </c>
      <c r="L28" s="320"/>
      <c r="M28" s="321"/>
      <c r="N28" s="318"/>
      <c r="O28" s="319"/>
      <c r="P28" s="318" t="s">
        <v>68</v>
      </c>
      <c r="Q28" s="319">
        <v>13000</v>
      </c>
      <c r="R28" s="320"/>
      <c r="S28" s="322"/>
      <c r="T28" s="373"/>
      <c r="U28" s="375"/>
      <c r="V28" s="324"/>
      <c r="W28" s="326"/>
      <c r="X28" s="326"/>
      <c r="Y28" s="327"/>
      <c r="Z28" s="328"/>
      <c r="AA28" s="329"/>
      <c r="AB28" s="330"/>
      <c r="AC28" s="331"/>
      <c r="AD28" s="248"/>
    </row>
    <row r="29" spans="1:30" ht="27" customHeight="1" x14ac:dyDescent="0.25">
      <c r="A29" s="332">
        <v>11</v>
      </c>
      <c r="B29" s="301" t="s">
        <v>66</v>
      </c>
      <c r="C29" s="333">
        <v>-0.01</v>
      </c>
      <c r="D29" s="334">
        <v>-8.6999999999999994E-2</v>
      </c>
      <c r="E29" s="335">
        <v>1E-3</v>
      </c>
      <c r="F29" s="336">
        <v>500</v>
      </c>
      <c r="G29" s="336">
        <v>-300</v>
      </c>
      <c r="H29" s="337">
        <f>SUM(F29:G29)</f>
        <v>200</v>
      </c>
      <c r="I29" s="338"/>
      <c r="J29" s="339" t="s">
        <v>67</v>
      </c>
      <c r="K29" s="336">
        <v>29800</v>
      </c>
      <c r="L29" s="343">
        <f>SUM(K27:K29)</f>
        <v>29700</v>
      </c>
      <c r="M29" s="341"/>
      <c r="N29" s="339"/>
      <c r="O29" s="336"/>
      <c r="P29" s="339" t="s">
        <v>67</v>
      </c>
      <c r="Q29" s="336">
        <v>-34000</v>
      </c>
      <c r="R29" s="343">
        <f>SUM(O27:O29)+SUM(Q27:Q29)</f>
        <v>-21000</v>
      </c>
      <c r="S29" s="344">
        <v>8900</v>
      </c>
      <c r="T29" s="345">
        <v>5310800</v>
      </c>
      <c r="U29" s="346">
        <v>4651400</v>
      </c>
      <c r="V29" s="347">
        <v>4651300</v>
      </c>
      <c r="W29" s="348">
        <v>-0.106</v>
      </c>
      <c r="X29" s="348">
        <v>-5.8000000000000003E-2</v>
      </c>
      <c r="Y29" s="349">
        <v>5.8999999999999997E-2</v>
      </c>
      <c r="Z29" s="350">
        <v>6.2E-2</v>
      </c>
      <c r="AA29" s="351">
        <v>6.4999999999997726E-2</v>
      </c>
      <c r="AB29" s="352">
        <v>0.755</v>
      </c>
      <c r="AC29" s="353">
        <v>147.13</v>
      </c>
      <c r="AD29" s="248"/>
    </row>
    <row r="30" spans="1:30" ht="27" customHeight="1" x14ac:dyDescent="0.25">
      <c r="A30" s="311"/>
      <c r="B30" s="288"/>
      <c r="C30" s="312"/>
      <c r="D30" s="313"/>
      <c r="E30" s="314"/>
      <c r="F30" s="315"/>
      <c r="G30" s="315"/>
      <c r="H30" s="316"/>
      <c r="I30" s="317"/>
      <c r="J30" s="318"/>
      <c r="K30" s="319"/>
      <c r="L30" s="320"/>
      <c r="M30" s="321"/>
      <c r="N30" s="318"/>
      <c r="O30" s="319"/>
      <c r="P30" s="318"/>
      <c r="Q30" s="319"/>
      <c r="R30" s="320"/>
      <c r="S30" s="315"/>
      <c r="T30" s="323"/>
      <c r="U30" s="374"/>
      <c r="V30" s="367"/>
      <c r="W30" s="354"/>
      <c r="X30" s="354"/>
      <c r="Y30" s="355"/>
      <c r="Z30" s="368"/>
      <c r="AA30" s="369"/>
      <c r="AB30" s="370"/>
      <c r="AC30" s="371">
        <v>146.63</v>
      </c>
      <c r="AD30" s="248"/>
    </row>
    <row r="31" spans="1:30" ht="27" customHeight="1" x14ac:dyDescent="0.25">
      <c r="A31" s="311"/>
      <c r="B31" s="288"/>
      <c r="C31" s="312"/>
      <c r="D31" s="313"/>
      <c r="E31" s="314"/>
      <c r="F31" s="315"/>
      <c r="G31" s="315"/>
      <c r="H31" s="316"/>
      <c r="I31" s="317"/>
      <c r="J31" s="318"/>
      <c r="K31" s="319"/>
      <c r="L31" s="320"/>
      <c r="M31" s="321"/>
      <c r="N31" s="318"/>
      <c r="O31" s="319"/>
      <c r="P31" s="318" t="s">
        <v>70</v>
      </c>
      <c r="Q31" s="319">
        <v>4000</v>
      </c>
      <c r="R31" s="320"/>
      <c r="S31" s="315"/>
      <c r="T31" s="323"/>
      <c r="U31" s="356"/>
      <c r="V31" s="324"/>
      <c r="W31" s="326"/>
      <c r="X31" s="326"/>
      <c r="Y31" s="327"/>
      <c r="Z31" s="328"/>
      <c r="AA31" s="329"/>
      <c r="AB31" s="330"/>
      <c r="AC31" s="331"/>
      <c r="AD31" s="248"/>
    </row>
    <row r="32" spans="1:30" ht="27" customHeight="1" x14ac:dyDescent="0.25">
      <c r="A32" s="332">
        <v>12</v>
      </c>
      <c r="B32" s="301" t="s">
        <v>84</v>
      </c>
      <c r="C32" s="333">
        <v>-1.0999999999999999E-2</v>
      </c>
      <c r="D32" s="334">
        <v>-8.6999999999999994E-2</v>
      </c>
      <c r="E32" s="335">
        <v>1E-3</v>
      </c>
      <c r="F32" s="336">
        <v>100</v>
      </c>
      <c r="G32" s="336">
        <v>2500</v>
      </c>
      <c r="H32" s="337">
        <f>SUM(F32:G32)</f>
        <v>2600</v>
      </c>
      <c r="I32" s="338"/>
      <c r="J32" s="339" t="s">
        <v>67</v>
      </c>
      <c r="K32" s="336">
        <v>34000</v>
      </c>
      <c r="L32" s="343">
        <f>SUM(K30:K32)</f>
        <v>34000</v>
      </c>
      <c r="M32" s="341"/>
      <c r="N32" s="339"/>
      <c r="O32" s="336"/>
      <c r="P32" s="339" t="s">
        <v>67</v>
      </c>
      <c r="Q32" s="336">
        <v>-33800</v>
      </c>
      <c r="R32" s="343">
        <f>SUM(O30:O32)+SUM(Q30:Q32)</f>
        <v>-29800</v>
      </c>
      <c r="S32" s="344">
        <v>6800</v>
      </c>
      <c r="T32" s="345">
        <v>5317600</v>
      </c>
      <c r="U32" s="346">
        <v>4647000</v>
      </c>
      <c r="V32" s="347">
        <v>4646900</v>
      </c>
      <c r="W32" s="348">
        <v>-0.115</v>
      </c>
      <c r="X32" s="348">
        <v>-5.2999999999999999E-2</v>
      </c>
      <c r="Y32" s="349">
        <v>5.8999999999999997E-2</v>
      </c>
      <c r="Z32" s="350">
        <v>6.0999999999999999E-2</v>
      </c>
      <c r="AA32" s="351">
        <v>6.0000000000002274E-2</v>
      </c>
      <c r="AB32" s="352">
        <v>0.76</v>
      </c>
      <c r="AC32" s="353">
        <v>147.59</v>
      </c>
      <c r="AD32" s="248"/>
    </row>
    <row r="33" spans="1:30" ht="27" customHeight="1" x14ac:dyDescent="0.25">
      <c r="A33" s="311"/>
      <c r="B33" s="288"/>
      <c r="C33" s="312"/>
      <c r="D33" s="313"/>
      <c r="E33" s="314"/>
      <c r="F33" s="315"/>
      <c r="G33" s="315"/>
      <c r="H33" s="316"/>
      <c r="I33" s="317"/>
      <c r="J33" s="318"/>
      <c r="K33" s="319"/>
      <c r="L33" s="320"/>
      <c r="M33" s="321"/>
      <c r="N33" s="318"/>
      <c r="O33" s="319"/>
      <c r="P33" s="318"/>
      <c r="Q33" s="319"/>
      <c r="R33" s="320"/>
      <c r="S33" s="376"/>
      <c r="T33" s="365"/>
      <c r="U33" s="366"/>
      <c r="V33" s="367"/>
      <c r="W33" s="354"/>
      <c r="X33" s="354"/>
      <c r="Y33" s="355"/>
      <c r="Z33" s="368"/>
      <c r="AA33" s="369"/>
      <c r="AB33" s="370"/>
      <c r="AC33" s="371">
        <v>147.25</v>
      </c>
      <c r="AD33" s="248"/>
    </row>
    <row r="34" spans="1:30" ht="27" customHeight="1" x14ac:dyDescent="0.25">
      <c r="A34" s="311"/>
      <c r="B34" s="288"/>
      <c r="C34" s="312"/>
      <c r="D34" s="313"/>
      <c r="E34" s="314"/>
      <c r="F34" s="315"/>
      <c r="G34" s="315"/>
      <c r="H34" s="316"/>
      <c r="I34" s="317"/>
      <c r="J34" s="318" t="s">
        <v>72</v>
      </c>
      <c r="K34" s="319">
        <v>-100</v>
      </c>
      <c r="L34" s="320"/>
      <c r="M34" s="321"/>
      <c r="N34" s="318"/>
      <c r="O34" s="319"/>
      <c r="P34" s="318" t="s">
        <v>71</v>
      </c>
      <c r="Q34" s="319">
        <v>1000</v>
      </c>
      <c r="R34" s="320"/>
      <c r="S34" s="315"/>
      <c r="T34" s="323"/>
      <c r="U34" s="356"/>
      <c r="V34" s="324"/>
      <c r="W34" s="326"/>
      <c r="X34" s="326"/>
      <c r="Y34" s="327"/>
      <c r="Z34" s="328"/>
      <c r="AA34" s="329"/>
      <c r="AB34" s="330"/>
      <c r="AC34" s="331"/>
      <c r="AD34" s="248"/>
    </row>
    <row r="35" spans="1:30" ht="27" customHeight="1" x14ac:dyDescent="0.25">
      <c r="A35" s="332">
        <v>13</v>
      </c>
      <c r="B35" s="301" t="s">
        <v>61</v>
      </c>
      <c r="C35" s="333">
        <v>-1.0999999999999999E-2</v>
      </c>
      <c r="D35" s="334">
        <v>-8.6999999999999994E-2</v>
      </c>
      <c r="E35" s="335">
        <v>1E-3</v>
      </c>
      <c r="F35" s="336">
        <v>600</v>
      </c>
      <c r="G35" s="336">
        <v>-23700</v>
      </c>
      <c r="H35" s="337">
        <f>SUM(F35:G35)</f>
        <v>-23100</v>
      </c>
      <c r="I35" s="338"/>
      <c r="J35" s="339" t="s">
        <v>67</v>
      </c>
      <c r="K35" s="336">
        <v>33800</v>
      </c>
      <c r="L35" s="343">
        <f>SUM(K33:K35)</f>
        <v>33700</v>
      </c>
      <c r="M35" s="341"/>
      <c r="N35" s="339"/>
      <c r="O35" s="336"/>
      <c r="P35" s="339" t="s">
        <v>67</v>
      </c>
      <c r="Q35" s="336">
        <v>-30700</v>
      </c>
      <c r="R35" s="343">
        <f>SUM(O33:O35)+SUM(Q33:Q35)</f>
        <v>-29700</v>
      </c>
      <c r="S35" s="344">
        <v>-19100</v>
      </c>
      <c r="T35" s="345">
        <v>5298500</v>
      </c>
      <c r="U35" s="346">
        <v>4635900</v>
      </c>
      <c r="V35" s="347">
        <v>4635900</v>
      </c>
      <c r="W35" s="348">
        <v>-0.11</v>
      </c>
      <c r="X35" s="348">
        <v>-5.2999999999999999E-2</v>
      </c>
      <c r="Y35" s="349">
        <v>6.8000000000000005E-2</v>
      </c>
      <c r="Z35" s="350">
        <v>5.8000000000000003E-2</v>
      </c>
      <c r="AA35" s="351">
        <v>5.7500000000004547E-2</v>
      </c>
      <c r="AB35" s="352">
        <v>0.75</v>
      </c>
      <c r="AC35" s="353">
        <v>147.79</v>
      </c>
      <c r="AD35" s="248"/>
    </row>
    <row r="36" spans="1:30" ht="27" customHeight="1" x14ac:dyDescent="0.25">
      <c r="A36" s="311"/>
      <c r="B36" s="288"/>
      <c r="C36" s="312"/>
      <c r="D36" s="313"/>
      <c r="E36" s="314"/>
      <c r="F36" s="315"/>
      <c r="G36" s="315"/>
      <c r="H36" s="316"/>
      <c r="I36" s="317"/>
      <c r="J36" s="318" t="s">
        <v>70</v>
      </c>
      <c r="K36" s="319">
        <v>-200</v>
      </c>
      <c r="L36" s="320"/>
      <c r="M36" s="321"/>
      <c r="N36" s="318"/>
      <c r="O36" s="319"/>
      <c r="P36" s="318"/>
      <c r="Q36" s="319"/>
      <c r="R36" s="320"/>
      <c r="S36" s="376"/>
      <c r="T36" s="365"/>
      <c r="U36" s="366"/>
      <c r="V36" s="367"/>
      <c r="W36" s="354"/>
      <c r="X36" s="354"/>
      <c r="Y36" s="355"/>
      <c r="Z36" s="368"/>
      <c r="AA36" s="369"/>
      <c r="AB36" s="370"/>
      <c r="AC36" s="371">
        <v>147.55000000000001</v>
      </c>
      <c r="AD36" s="248"/>
    </row>
    <row r="37" spans="1:30" ht="27" customHeight="1" x14ac:dyDescent="0.25">
      <c r="A37" s="311"/>
      <c r="B37" s="288"/>
      <c r="C37" s="312"/>
      <c r="D37" s="313"/>
      <c r="E37" s="314"/>
      <c r="F37" s="315"/>
      <c r="G37" s="315"/>
      <c r="H37" s="316"/>
      <c r="I37" s="317"/>
      <c r="J37" s="318" t="s">
        <v>72</v>
      </c>
      <c r="K37" s="319">
        <v>-100</v>
      </c>
      <c r="L37" s="320"/>
      <c r="M37" s="321"/>
      <c r="N37" s="318"/>
      <c r="O37" s="319"/>
      <c r="P37" s="318"/>
      <c r="Q37" s="319"/>
      <c r="R37" s="320"/>
      <c r="S37" s="315"/>
      <c r="T37" s="323"/>
      <c r="U37" s="356"/>
      <c r="V37" s="324"/>
      <c r="W37" s="326"/>
      <c r="X37" s="326"/>
      <c r="Y37" s="327"/>
      <c r="Z37" s="328"/>
      <c r="AA37" s="329"/>
      <c r="AB37" s="330"/>
      <c r="AC37" s="331"/>
      <c r="AD37" s="248"/>
    </row>
    <row r="38" spans="1:30" ht="27" customHeight="1" x14ac:dyDescent="0.25">
      <c r="A38" s="332">
        <v>14</v>
      </c>
      <c r="B38" s="301" t="s">
        <v>62</v>
      </c>
      <c r="C38" s="333">
        <v>-8.9999999999999993E-3</v>
      </c>
      <c r="D38" s="334">
        <v>-8.6999999999999994E-2</v>
      </c>
      <c r="E38" s="335">
        <v>1E-3</v>
      </c>
      <c r="F38" s="336">
        <v>-300</v>
      </c>
      <c r="G38" s="336">
        <v>8000</v>
      </c>
      <c r="H38" s="337">
        <f>SUM(F38:G38)</f>
        <v>7700</v>
      </c>
      <c r="I38" s="338"/>
      <c r="J38" s="339" t="s">
        <v>67</v>
      </c>
      <c r="K38" s="336">
        <v>30700</v>
      </c>
      <c r="L38" s="343">
        <f>SUM(K36:K38)</f>
        <v>30400</v>
      </c>
      <c r="M38" s="341"/>
      <c r="N38" s="339"/>
      <c r="O38" s="336"/>
      <c r="P38" s="339" t="s">
        <v>67</v>
      </c>
      <c r="Q38" s="336">
        <v>-33600</v>
      </c>
      <c r="R38" s="343">
        <f>SUM(O36:O38)+SUM(Q36:Q38)</f>
        <v>-33600</v>
      </c>
      <c r="S38" s="344">
        <v>4500</v>
      </c>
      <c r="T38" s="345">
        <v>5303000</v>
      </c>
      <c r="U38" s="346">
        <v>4636000</v>
      </c>
      <c r="V38" s="347">
        <v>4636000</v>
      </c>
      <c r="W38" s="348">
        <v>-8.7999999999999995E-2</v>
      </c>
      <c r="X38" s="348">
        <v>-0.04</v>
      </c>
      <c r="Y38" s="349">
        <v>7.8E-2</v>
      </c>
      <c r="Z38" s="350">
        <v>5.8000000000000003E-2</v>
      </c>
      <c r="AA38" s="351">
        <v>5.7500000000004547E-2</v>
      </c>
      <c r="AB38" s="352">
        <v>0.76900000000000002</v>
      </c>
      <c r="AC38" s="353">
        <v>147.97</v>
      </c>
      <c r="AD38" s="248"/>
    </row>
    <row r="39" spans="1:30" ht="27" customHeight="1" x14ac:dyDescent="0.25">
      <c r="A39" s="311"/>
      <c r="B39" s="288"/>
      <c r="C39" s="312"/>
      <c r="D39" s="313"/>
      <c r="E39" s="314"/>
      <c r="F39" s="315"/>
      <c r="G39" s="315"/>
      <c r="H39" s="316"/>
      <c r="I39" s="317"/>
      <c r="J39" s="318" t="s">
        <v>70</v>
      </c>
      <c r="K39" s="319">
        <v>-500</v>
      </c>
      <c r="L39" s="320"/>
      <c r="M39" s="321"/>
      <c r="N39" s="318"/>
      <c r="O39" s="319"/>
      <c r="P39" s="318"/>
      <c r="Q39" s="319"/>
      <c r="R39" s="320"/>
      <c r="S39" s="315"/>
      <c r="T39" s="323"/>
      <c r="U39" s="356"/>
      <c r="V39" s="324"/>
      <c r="W39" s="326"/>
      <c r="X39" s="326"/>
      <c r="Y39" s="327"/>
      <c r="Z39" s="328"/>
      <c r="AA39" s="329"/>
      <c r="AB39" s="330"/>
      <c r="AC39" s="331">
        <v>148.04</v>
      </c>
      <c r="AD39" s="248"/>
    </row>
    <row r="40" spans="1:30" ht="27" customHeight="1" x14ac:dyDescent="0.25">
      <c r="A40" s="311"/>
      <c r="B40" s="288"/>
      <c r="C40" s="312"/>
      <c r="D40" s="313"/>
      <c r="E40" s="314"/>
      <c r="F40" s="315"/>
      <c r="G40" s="315"/>
      <c r="H40" s="316"/>
      <c r="I40" s="317"/>
      <c r="J40" s="318" t="s">
        <v>72</v>
      </c>
      <c r="K40" s="319">
        <v>-500</v>
      </c>
      <c r="L40" s="320"/>
      <c r="M40" s="321"/>
      <c r="N40" s="318"/>
      <c r="O40" s="319"/>
      <c r="P40" s="318"/>
      <c r="Q40" s="319"/>
      <c r="R40" s="320"/>
      <c r="S40" s="315"/>
      <c r="T40" s="323"/>
      <c r="U40" s="356"/>
      <c r="V40" s="324"/>
      <c r="W40" s="326"/>
      <c r="X40" s="326"/>
      <c r="Y40" s="327"/>
      <c r="Z40" s="328"/>
      <c r="AA40" s="329"/>
      <c r="AB40" s="330"/>
      <c r="AC40" s="331"/>
      <c r="AD40" s="248"/>
    </row>
    <row r="41" spans="1:30" ht="27" customHeight="1" x14ac:dyDescent="0.25">
      <c r="A41" s="332">
        <v>15</v>
      </c>
      <c r="B41" s="301" t="s">
        <v>63</v>
      </c>
      <c r="C41" s="333">
        <v>-5.0000000000000001E-3</v>
      </c>
      <c r="D41" s="334">
        <v>-8.6999999999999994E-2</v>
      </c>
      <c r="E41" s="335">
        <v>1E-3</v>
      </c>
      <c r="F41" s="336">
        <v>800</v>
      </c>
      <c r="G41" s="336">
        <v>5200</v>
      </c>
      <c r="H41" s="337">
        <f>SUM(F41:G41)</f>
        <v>6000</v>
      </c>
      <c r="I41" s="338"/>
      <c r="J41" s="339" t="s">
        <v>67</v>
      </c>
      <c r="K41" s="336">
        <v>33600</v>
      </c>
      <c r="L41" s="343">
        <f>SUM(K39:K41)</f>
        <v>32600</v>
      </c>
      <c r="M41" s="341"/>
      <c r="N41" s="339"/>
      <c r="O41" s="336"/>
      <c r="P41" s="339" t="s">
        <v>67</v>
      </c>
      <c r="Q41" s="336">
        <v>-32100</v>
      </c>
      <c r="R41" s="343">
        <f>SUM(O39:O41)+SUM(Q39:Q41)</f>
        <v>-32100</v>
      </c>
      <c r="S41" s="344">
        <v>6500</v>
      </c>
      <c r="T41" s="345">
        <v>5309600</v>
      </c>
      <c r="U41" s="346">
        <v>4636200</v>
      </c>
      <c r="V41" s="347">
        <v>4636200</v>
      </c>
      <c r="W41" s="348">
        <v>-6.0999999999999999E-2</v>
      </c>
      <c r="X41" s="348">
        <v>4.0000000000000001E-3</v>
      </c>
      <c r="Y41" s="349">
        <v>8.6999999999999994E-2</v>
      </c>
      <c r="Z41" s="350">
        <v>5.3999999999999999E-2</v>
      </c>
      <c r="AA41" s="351">
        <v>5.2499999999994884E-2</v>
      </c>
      <c r="AB41" s="352">
        <v>0.77800000000000002</v>
      </c>
      <c r="AC41" s="353">
        <v>148.65</v>
      </c>
      <c r="AD41" s="377"/>
    </row>
    <row r="42" spans="1:30" ht="27" customHeight="1" x14ac:dyDescent="0.25">
      <c r="A42" s="311"/>
      <c r="B42" s="288"/>
      <c r="C42" s="312"/>
      <c r="D42" s="313"/>
      <c r="E42" s="314"/>
      <c r="F42" s="315"/>
      <c r="G42" s="315"/>
      <c r="H42" s="316"/>
      <c r="I42" s="317"/>
      <c r="J42" s="318" t="s">
        <v>72</v>
      </c>
      <c r="K42" s="319">
        <v>-100</v>
      </c>
      <c r="L42" s="320"/>
      <c r="M42" s="321"/>
      <c r="N42" s="318"/>
      <c r="O42" s="319"/>
      <c r="P42" s="318" t="s">
        <v>68</v>
      </c>
      <c r="Q42" s="319">
        <v>13400</v>
      </c>
      <c r="R42" s="320"/>
      <c r="S42" s="315"/>
      <c r="T42" s="323"/>
      <c r="U42" s="356"/>
      <c r="V42" s="324"/>
      <c r="W42" s="326"/>
      <c r="X42" s="326"/>
      <c r="Y42" s="327"/>
      <c r="Z42" s="328"/>
      <c r="AA42" s="329"/>
      <c r="AB42" s="326"/>
      <c r="AC42" s="331">
        <v>148.91</v>
      </c>
      <c r="AD42" s="248"/>
    </row>
    <row r="43" spans="1:30" ht="27" customHeight="1" x14ac:dyDescent="0.25">
      <c r="A43" s="311"/>
      <c r="B43" s="288"/>
      <c r="C43" s="312"/>
      <c r="D43" s="313"/>
      <c r="E43" s="314"/>
      <c r="F43" s="315"/>
      <c r="G43" s="315"/>
      <c r="H43" s="316"/>
      <c r="I43" s="317"/>
      <c r="J43" s="318" t="s">
        <v>67</v>
      </c>
      <c r="K43" s="319">
        <v>32100</v>
      </c>
      <c r="L43" s="320"/>
      <c r="M43" s="321"/>
      <c r="N43" s="318"/>
      <c r="O43" s="319"/>
      <c r="P43" s="318" t="s">
        <v>67</v>
      </c>
      <c r="Q43" s="319">
        <v>-34400</v>
      </c>
      <c r="R43" s="320"/>
      <c r="S43" s="315"/>
      <c r="T43" s="323"/>
      <c r="U43" s="356"/>
      <c r="V43" s="378"/>
      <c r="W43" s="326"/>
      <c r="X43" s="326"/>
      <c r="Y43" s="327"/>
      <c r="Z43" s="328"/>
      <c r="AA43" s="329"/>
      <c r="AB43" s="330"/>
      <c r="AC43" s="331"/>
      <c r="AD43" s="248"/>
    </row>
    <row r="44" spans="1:30" ht="27" customHeight="1" x14ac:dyDescent="0.25">
      <c r="A44" s="332">
        <v>18</v>
      </c>
      <c r="B44" s="301" t="s">
        <v>66</v>
      </c>
      <c r="C44" s="333">
        <v>-3.0000000000000001E-3</v>
      </c>
      <c r="D44" s="334">
        <v>-8.6999999999999994E-2</v>
      </c>
      <c r="E44" s="335">
        <v>1E-3</v>
      </c>
      <c r="F44" s="336">
        <v>300</v>
      </c>
      <c r="G44" s="336">
        <v>18700</v>
      </c>
      <c r="H44" s="337">
        <f>SUM(F44:G44)</f>
        <v>19000</v>
      </c>
      <c r="I44" s="338"/>
      <c r="J44" s="339" t="s">
        <v>91</v>
      </c>
      <c r="K44" s="336">
        <v>-45900</v>
      </c>
      <c r="L44" s="343">
        <f>SUM(K42:K44)</f>
        <v>-13900</v>
      </c>
      <c r="M44" s="341"/>
      <c r="N44" s="339"/>
      <c r="O44" s="336"/>
      <c r="P44" s="339" t="s">
        <v>91</v>
      </c>
      <c r="Q44" s="336">
        <v>98500</v>
      </c>
      <c r="R44" s="343">
        <f>SUM(O42:O44)+SUM(Q42:Q44)</f>
        <v>77500</v>
      </c>
      <c r="S44" s="344">
        <v>82600</v>
      </c>
      <c r="T44" s="345">
        <v>5392200</v>
      </c>
      <c r="U44" s="346">
        <v>4713900</v>
      </c>
      <c r="V44" s="347">
        <v>4696400</v>
      </c>
      <c r="W44" s="348">
        <v>-8.3000000000000004E-2</v>
      </c>
      <c r="X44" s="348">
        <v>5.0000000000000001E-3</v>
      </c>
      <c r="Y44" s="349">
        <v>8.7999999999999995E-2</v>
      </c>
      <c r="Z44" s="350">
        <v>5.0999999999999997E-2</v>
      </c>
      <c r="AA44" s="351">
        <v>5.2499999999994884E-2</v>
      </c>
      <c r="AB44" s="352">
        <v>0.75</v>
      </c>
      <c r="AC44" s="353">
        <v>149.33000000000001</v>
      </c>
      <c r="AD44" s="377"/>
    </row>
    <row r="45" spans="1:30" ht="27" customHeight="1" x14ac:dyDescent="0.25">
      <c r="A45" s="311"/>
      <c r="B45" s="363"/>
      <c r="C45" s="312"/>
      <c r="D45" s="313"/>
      <c r="E45" s="314"/>
      <c r="F45" s="315"/>
      <c r="G45" s="315"/>
      <c r="H45" s="316"/>
      <c r="I45" s="317"/>
      <c r="J45" s="318" t="s">
        <v>69</v>
      </c>
      <c r="K45" s="319">
        <v>-8300</v>
      </c>
      <c r="L45" s="320"/>
      <c r="M45" s="321"/>
      <c r="N45" s="318"/>
      <c r="O45" s="319"/>
      <c r="P45" s="318"/>
      <c r="Q45" s="319"/>
      <c r="R45" s="320"/>
      <c r="S45" s="315"/>
      <c r="T45" s="323"/>
      <c r="U45" s="356"/>
      <c r="V45" s="378"/>
      <c r="W45" s="326"/>
      <c r="X45" s="326"/>
      <c r="Y45" s="327"/>
      <c r="Z45" s="328"/>
      <c r="AA45" s="329"/>
      <c r="AB45" s="330"/>
      <c r="AC45" s="331">
        <v>149</v>
      </c>
      <c r="AD45" s="248"/>
    </row>
    <row r="46" spans="1:30" ht="27" customHeight="1" x14ac:dyDescent="0.25">
      <c r="A46" s="311"/>
      <c r="B46" s="311"/>
      <c r="C46" s="312"/>
      <c r="D46" s="313"/>
      <c r="E46" s="314"/>
      <c r="F46" s="315"/>
      <c r="G46" s="315"/>
      <c r="H46" s="316"/>
      <c r="I46" s="317"/>
      <c r="J46" s="318" t="s">
        <v>72</v>
      </c>
      <c r="K46" s="319">
        <v>-100</v>
      </c>
      <c r="L46" s="320"/>
      <c r="M46" s="321"/>
      <c r="N46" s="318"/>
      <c r="O46" s="319"/>
      <c r="P46" s="318" t="s">
        <v>90</v>
      </c>
      <c r="Q46" s="319">
        <v>28500</v>
      </c>
      <c r="R46" s="320"/>
      <c r="S46" s="315"/>
      <c r="T46" s="323"/>
      <c r="U46" s="356"/>
      <c r="V46" s="378"/>
      <c r="W46" s="326"/>
      <c r="X46" s="326"/>
      <c r="Y46" s="327"/>
      <c r="Z46" s="328"/>
      <c r="AA46" s="329"/>
      <c r="AB46" s="330"/>
      <c r="AC46" s="331"/>
      <c r="AD46" s="248"/>
    </row>
    <row r="47" spans="1:30" ht="27" customHeight="1" x14ac:dyDescent="0.25">
      <c r="A47" s="332">
        <v>19</v>
      </c>
      <c r="B47" s="301" t="s">
        <v>84</v>
      </c>
      <c r="C47" s="333">
        <v>-1E-3</v>
      </c>
      <c r="D47" s="334">
        <v>-8.6999999999999994E-2</v>
      </c>
      <c r="E47" s="335">
        <v>1E-3</v>
      </c>
      <c r="F47" s="336">
        <v>-600</v>
      </c>
      <c r="G47" s="336">
        <v>7800</v>
      </c>
      <c r="H47" s="337">
        <f>SUM(F47:G47)</f>
        <v>7200</v>
      </c>
      <c r="I47" s="338"/>
      <c r="J47" s="339" t="s">
        <v>67</v>
      </c>
      <c r="K47" s="336">
        <v>34400</v>
      </c>
      <c r="L47" s="343">
        <f>SUM(K45:K47)</f>
        <v>26000</v>
      </c>
      <c r="M47" s="341"/>
      <c r="N47" s="339" t="s">
        <v>69</v>
      </c>
      <c r="O47" s="336">
        <v>23500</v>
      </c>
      <c r="P47" s="339" t="s">
        <v>67</v>
      </c>
      <c r="Q47" s="336">
        <v>-42600</v>
      </c>
      <c r="R47" s="343">
        <f>SUM(O45:O47)+SUM(Q45:Q47)</f>
        <v>9400</v>
      </c>
      <c r="S47" s="344">
        <v>42600</v>
      </c>
      <c r="T47" s="345">
        <v>5434800</v>
      </c>
      <c r="U47" s="346">
        <v>4748900</v>
      </c>
      <c r="V47" s="347">
        <v>4740100</v>
      </c>
      <c r="W47" s="348">
        <v>-4.4999999999999998E-2</v>
      </c>
      <c r="X47" s="348">
        <v>-0.01</v>
      </c>
      <c r="Y47" s="349">
        <v>9.8000000000000004E-2</v>
      </c>
      <c r="Z47" s="350">
        <v>6.9000000000000006E-2</v>
      </c>
      <c r="AA47" s="351">
        <v>6.7499999999995453E-2</v>
      </c>
      <c r="AB47" s="352">
        <v>0.72099999999999997</v>
      </c>
      <c r="AC47" s="353">
        <v>150.49</v>
      </c>
      <c r="AD47" s="377"/>
    </row>
    <row r="48" spans="1:30" ht="27" customHeight="1" x14ac:dyDescent="0.25">
      <c r="A48" s="311"/>
      <c r="B48" s="311"/>
      <c r="C48" s="312"/>
      <c r="D48" s="313"/>
      <c r="E48" s="314"/>
      <c r="F48" s="315"/>
      <c r="G48" s="315"/>
      <c r="H48" s="316"/>
      <c r="I48" s="317"/>
      <c r="J48" s="318" t="s">
        <v>90</v>
      </c>
      <c r="K48" s="319">
        <v>-28500</v>
      </c>
      <c r="L48" s="320"/>
      <c r="M48" s="321"/>
      <c r="N48" s="318"/>
      <c r="O48" s="319"/>
      <c r="P48" s="318"/>
      <c r="Q48" s="319"/>
      <c r="R48" s="320"/>
      <c r="S48" s="315"/>
      <c r="T48" s="323"/>
      <c r="U48" s="356"/>
      <c r="V48" s="378"/>
      <c r="W48" s="326"/>
      <c r="X48" s="326"/>
      <c r="Y48" s="327"/>
      <c r="Z48" s="328"/>
      <c r="AA48" s="329"/>
      <c r="AB48" s="330"/>
      <c r="AC48" s="331">
        <v>150.27000000000001</v>
      </c>
      <c r="AD48" s="377"/>
    </row>
    <row r="49" spans="1:30" ht="27" customHeight="1" x14ac:dyDescent="0.25">
      <c r="A49" s="311"/>
      <c r="B49" s="311"/>
      <c r="C49" s="312"/>
      <c r="D49" s="313"/>
      <c r="E49" s="314"/>
      <c r="F49" s="315"/>
      <c r="G49" s="315"/>
      <c r="H49" s="316"/>
      <c r="I49" s="317"/>
      <c r="J49" s="318" t="s">
        <v>70</v>
      </c>
      <c r="K49" s="319">
        <v>-100</v>
      </c>
      <c r="L49" s="320"/>
      <c r="M49" s="321"/>
      <c r="N49" s="318"/>
      <c r="O49" s="319"/>
      <c r="P49" s="318" t="s">
        <v>72</v>
      </c>
      <c r="Q49" s="319">
        <v>1000</v>
      </c>
      <c r="R49" s="320"/>
      <c r="S49" s="315"/>
      <c r="T49" s="323"/>
      <c r="U49" s="356"/>
      <c r="V49" s="378"/>
      <c r="W49" s="326"/>
      <c r="X49" s="326"/>
      <c r="Y49" s="327"/>
      <c r="Z49" s="328"/>
      <c r="AA49" s="329"/>
      <c r="AB49" s="330"/>
      <c r="AC49" s="331"/>
      <c r="AD49" s="377"/>
    </row>
    <row r="50" spans="1:30" ht="27" customHeight="1" x14ac:dyDescent="0.25">
      <c r="A50" s="332">
        <v>21</v>
      </c>
      <c r="B50" s="301" t="s">
        <v>62</v>
      </c>
      <c r="C50" s="333">
        <v>7.3999999999999996E-2</v>
      </c>
      <c r="D50" s="334">
        <v>0.04</v>
      </c>
      <c r="E50" s="335">
        <v>0.13</v>
      </c>
      <c r="F50" s="336">
        <v>-400</v>
      </c>
      <c r="G50" s="336">
        <v>75800</v>
      </c>
      <c r="H50" s="337">
        <f>SUM(F50:G50)</f>
        <v>75400</v>
      </c>
      <c r="I50" s="338"/>
      <c r="J50" s="339" t="s">
        <v>67</v>
      </c>
      <c r="K50" s="336">
        <v>42600</v>
      </c>
      <c r="L50" s="343">
        <f>SUM(K48:K50)</f>
        <v>14000</v>
      </c>
      <c r="M50" s="341"/>
      <c r="N50" s="339"/>
      <c r="O50" s="336"/>
      <c r="P50" s="339" t="s">
        <v>67</v>
      </c>
      <c r="Q50" s="336">
        <v>-57200</v>
      </c>
      <c r="R50" s="343">
        <f>SUM(O48:O50)+SUM(Q48:Q50)</f>
        <v>-56200</v>
      </c>
      <c r="S50" s="344">
        <v>33200</v>
      </c>
      <c r="T50" s="345">
        <v>5468000</v>
      </c>
      <c r="U50" s="346">
        <v>4796400</v>
      </c>
      <c r="V50" s="347">
        <v>4784300</v>
      </c>
      <c r="W50" s="348">
        <v>2.9000000000000001E-2</v>
      </c>
      <c r="X50" s="348">
        <v>-0.01</v>
      </c>
      <c r="Y50" s="349">
        <v>0.14499999999999999</v>
      </c>
      <c r="Z50" s="350">
        <v>7.3999999999999996E-2</v>
      </c>
      <c r="AA50" s="351">
        <v>0.11499999999999488</v>
      </c>
      <c r="AB50" s="352">
        <v>0.73599999999999999</v>
      </c>
      <c r="AC50" s="353">
        <v>151.24</v>
      </c>
      <c r="AD50" s="377"/>
    </row>
    <row r="51" spans="1:30" ht="27" customHeight="1" x14ac:dyDescent="0.25">
      <c r="A51" s="311"/>
      <c r="B51" s="311"/>
      <c r="C51" s="312"/>
      <c r="D51" s="313"/>
      <c r="E51" s="314"/>
      <c r="F51" s="315"/>
      <c r="G51" s="315"/>
      <c r="H51" s="316"/>
      <c r="I51" s="317"/>
      <c r="J51" s="318"/>
      <c r="K51" s="319"/>
      <c r="L51" s="320"/>
      <c r="M51" s="321"/>
      <c r="N51" s="318"/>
      <c r="O51" s="319"/>
      <c r="P51" s="318"/>
      <c r="Q51" s="319"/>
      <c r="R51" s="320"/>
      <c r="S51" s="315"/>
      <c r="T51" s="323"/>
      <c r="U51" s="356"/>
      <c r="V51" s="378"/>
      <c r="W51" s="326"/>
      <c r="X51" s="326"/>
      <c r="Y51" s="327"/>
      <c r="Z51" s="328"/>
      <c r="AA51" s="329"/>
      <c r="AB51" s="330"/>
      <c r="AC51" s="331">
        <v>151.26</v>
      </c>
      <c r="AD51" s="377"/>
    </row>
    <row r="52" spans="1:30" ht="27" customHeight="1" x14ac:dyDescent="0.25">
      <c r="A52" s="311"/>
      <c r="B52" s="311"/>
      <c r="C52" s="312"/>
      <c r="D52" s="313"/>
      <c r="E52" s="314"/>
      <c r="F52" s="315"/>
      <c r="G52" s="315"/>
      <c r="H52" s="316"/>
      <c r="I52" s="317"/>
      <c r="J52" s="318" t="s">
        <v>70</v>
      </c>
      <c r="K52" s="319">
        <v>-300</v>
      </c>
      <c r="L52" s="320"/>
      <c r="M52" s="321"/>
      <c r="N52" s="318"/>
      <c r="O52" s="319"/>
      <c r="P52" s="318"/>
      <c r="Q52" s="319"/>
      <c r="R52" s="320"/>
      <c r="S52" s="315"/>
      <c r="T52" s="323"/>
      <c r="U52" s="356"/>
      <c r="V52" s="378"/>
      <c r="W52" s="326"/>
      <c r="X52" s="326"/>
      <c r="Y52" s="327"/>
      <c r="Z52" s="328"/>
      <c r="AA52" s="329"/>
      <c r="AB52" s="330"/>
      <c r="AC52" s="331"/>
      <c r="AD52" s="377"/>
    </row>
    <row r="53" spans="1:30" ht="27" customHeight="1" x14ac:dyDescent="0.25">
      <c r="A53" s="332">
        <v>22</v>
      </c>
      <c r="B53" s="301" t="s">
        <v>63</v>
      </c>
      <c r="C53" s="333">
        <v>7.6999999999999999E-2</v>
      </c>
      <c r="D53" s="334">
        <v>4.4999999999999998E-2</v>
      </c>
      <c r="E53" s="335">
        <v>0.125</v>
      </c>
      <c r="F53" s="336">
        <v>200</v>
      </c>
      <c r="G53" s="336">
        <v>-8400</v>
      </c>
      <c r="H53" s="337">
        <f>SUM(F53:G53)</f>
        <v>-8200</v>
      </c>
      <c r="I53" s="338"/>
      <c r="J53" s="339" t="s">
        <v>67</v>
      </c>
      <c r="K53" s="336">
        <v>57200</v>
      </c>
      <c r="L53" s="343">
        <f>SUM(K51:K53)</f>
        <v>56900</v>
      </c>
      <c r="M53" s="341"/>
      <c r="N53" s="339"/>
      <c r="O53" s="336"/>
      <c r="P53" s="339" t="s">
        <v>67</v>
      </c>
      <c r="Q53" s="336">
        <v>-50100</v>
      </c>
      <c r="R53" s="343">
        <f>SUM(O51:O53)+SUM(Q51:Q53)</f>
        <v>-50100</v>
      </c>
      <c r="S53" s="344">
        <v>-1400</v>
      </c>
      <c r="T53" s="345">
        <v>5466600</v>
      </c>
      <c r="U53" s="346">
        <v>4814200</v>
      </c>
      <c r="V53" s="347">
        <v>4811700</v>
      </c>
      <c r="W53" s="348">
        <v>4.0000000000000001E-3</v>
      </c>
      <c r="X53" s="348">
        <v>-0.01</v>
      </c>
      <c r="Y53" s="349">
        <v>0.14499999999999999</v>
      </c>
      <c r="Z53" s="350">
        <v>0.114</v>
      </c>
      <c r="AA53" s="351">
        <v>0.125</v>
      </c>
      <c r="AB53" s="352">
        <v>0.73599999999999999</v>
      </c>
      <c r="AC53" s="353">
        <v>151.86000000000001</v>
      </c>
      <c r="AD53" s="377"/>
    </row>
    <row r="54" spans="1:30" ht="27" customHeight="1" x14ac:dyDescent="0.25">
      <c r="A54" s="363"/>
      <c r="B54" s="363"/>
      <c r="C54" s="312"/>
      <c r="D54" s="313"/>
      <c r="E54" s="314"/>
      <c r="F54" s="315"/>
      <c r="G54" s="315"/>
      <c r="H54" s="316"/>
      <c r="I54" s="317"/>
      <c r="J54" s="318"/>
      <c r="K54" s="319"/>
      <c r="L54" s="320"/>
      <c r="M54" s="321"/>
      <c r="N54" s="318"/>
      <c r="O54" s="319"/>
      <c r="P54" s="318"/>
      <c r="Q54" s="319"/>
      <c r="R54" s="320"/>
      <c r="S54" s="376"/>
      <c r="T54" s="365"/>
      <c r="U54" s="366"/>
      <c r="V54" s="379"/>
      <c r="W54" s="354"/>
      <c r="X54" s="354"/>
      <c r="Y54" s="355"/>
      <c r="Z54" s="368"/>
      <c r="AA54" s="369"/>
      <c r="AB54" s="370"/>
      <c r="AC54" s="371">
        <v>151.06</v>
      </c>
      <c r="AD54" s="377"/>
    </row>
    <row r="55" spans="1:30" ht="27" customHeight="1" x14ac:dyDescent="0.25">
      <c r="A55" s="311"/>
      <c r="B55" s="311"/>
      <c r="C55" s="312"/>
      <c r="D55" s="313"/>
      <c r="E55" s="314"/>
      <c r="F55" s="315"/>
      <c r="G55" s="315"/>
      <c r="H55" s="316"/>
      <c r="I55" s="317"/>
      <c r="J55" s="318" t="s">
        <v>70</v>
      </c>
      <c r="K55" s="319">
        <v>-400</v>
      </c>
      <c r="L55" s="320"/>
      <c r="M55" s="321"/>
      <c r="N55" s="318"/>
      <c r="O55" s="319"/>
      <c r="P55" s="318" t="s">
        <v>68</v>
      </c>
      <c r="Q55" s="319">
        <v>14100</v>
      </c>
      <c r="R55" s="320"/>
      <c r="S55" s="315"/>
      <c r="T55" s="323"/>
      <c r="U55" s="356"/>
      <c r="V55" s="378"/>
      <c r="W55" s="326"/>
      <c r="X55" s="326"/>
      <c r="Y55" s="327"/>
      <c r="Z55" s="328"/>
      <c r="AA55" s="329"/>
      <c r="AB55" s="330"/>
      <c r="AC55" s="331"/>
      <c r="AD55" s="377"/>
    </row>
    <row r="56" spans="1:30" ht="27" customHeight="1" x14ac:dyDescent="0.25">
      <c r="A56" s="332">
        <v>25</v>
      </c>
      <c r="B56" s="332" t="s">
        <v>66</v>
      </c>
      <c r="C56" s="333">
        <v>7.6999999999999999E-2</v>
      </c>
      <c r="D56" s="334">
        <v>0.05</v>
      </c>
      <c r="E56" s="335">
        <v>7.8E-2</v>
      </c>
      <c r="F56" s="336">
        <v>400</v>
      </c>
      <c r="G56" s="336">
        <v>51100</v>
      </c>
      <c r="H56" s="337">
        <f>SUM(F56:G56)</f>
        <v>51500</v>
      </c>
      <c r="I56" s="338"/>
      <c r="J56" s="339" t="s">
        <v>67</v>
      </c>
      <c r="K56" s="336">
        <v>50100</v>
      </c>
      <c r="L56" s="343">
        <f>SUM(K54:K56)</f>
        <v>49700</v>
      </c>
      <c r="M56" s="341"/>
      <c r="N56" s="339"/>
      <c r="O56" s="336"/>
      <c r="P56" s="339" t="s">
        <v>67</v>
      </c>
      <c r="Q56" s="336">
        <v>-43700</v>
      </c>
      <c r="R56" s="343">
        <f>SUM(O54:O56)+SUM(Q54:Q56)</f>
        <v>-29600</v>
      </c>
      <c r="S56" s="336">
        <v>71600</v>
      </c>
      <c r="T56" s="345">
        <v>5538200</v>
      </c>
      <c r="U56" s="346">
        <v>4875500</v>
      </c>
      <c r="V56" s="380">
        <v>4873900</v>
      </c>
      <c r="W56" s="348">
        <v>0</v>
      </c>
      <c r="X56" s="348">
        <v>-0.06</v>
      </c>
      <c r="Y56" s="349">
        <v>0.14499999999999999</v>
      </c>
      <c r="Z56" s="350">
        <v>0.11799999999999999</v>
      </c>
      <c r="AA56" s="351">
        <v>0.12749999999999773</v>
      </c>
      <c r="AB56" s="352">
        <v>0.72599999999999998</v>
      </c>
      <c r="AC56" s="353">
        <v>151.44</v>
      </c>
      <c r="AD56" s="377"/>
    </row>
    <row r="57" spans="1:30" ht="27" customHeight="1" x14ac:dyDescent="0.25">
      <c r="A57" s="311"/>
      <c r="B57" s="311"/>
      <c r="C57" s="312"/>
      <c r="D57" s="313"/>
      <c r="E57" s="314"/>
      <c r="F57" s="315"/>
      <c r="G57" s="315"/>
      <c r="H57" s="316"/>
      <c r="I57" s="317"/>
      <c r="J57" s="318"/>
      <c r="K57" s="319"/>
      <c r="L57" s="320"/>
      <c r="M57" s="321"/>
      <c r="N57" s="318"/>
      <c r="O57" s="319"/>
      <c r="P57" s="318"/>
      <c r="Q57" s="319"/>
      <c r="R57" s="320"/>
      <c r="S57" s="315"/>
      <c r="T57" s="323"/>
      <c r="U57" s="356"/>
      <c r="V57" s="378"/>
      <c r="W57" s="326"/>
      <c r="X57" s="326"/>
      <c r="Y57" s="327"/>
      <c r="Z57" s="328"/>
      <c r="AA57" s="329"/>
      <c r="AB57" s="330"/>
      <c r="AC57" s="331">
        <v>151.22999999999999</v>
      </c>
      <c r="AD57" s="377"/>
    </row>
    <row r="58" spans="1:30" ht="27" customHeight="1" x14ac:dyDescent="0.25">
      <c r="A58" s="311"/>
      <c r="B58" s="311"/>
      <c r="C58" s="312"/>
      <c r="D58" s="313"/>
      <c r="E58" s="314"/>
      <c r="F58" s="315"/>
      <c r="G58" s="315"/>
      <c r="H58" s="316"/>
      <c r="I58" s="317"/>
      <c r="J58" s="318" t="s">
        <v>70</v>
      </c>
      <c r="K58" s="319">
        <v>-600</v>
      </c>
      <c r="L58" s="320"/>
      <c r="M58" s="321"/>
      <c r="N58" s="318"/>
      <c r="O58" s="319"/>
      <c r="P58" s="318"/>
      <c r="Q58" s="319"/>
      <c r="R58" s="320"/>
      <c r="S58" s="315"/>
      <c r="T58" s="323"/>
      <c r="U58" s="356"/>
      <c r="V58" s="378"/>
      <c r="W58" s="326"/>
      <c r="X58" s="326"/>
      <c r="Y58" s="327"/>
      <c r="Z58" s="328"/>
      <c r="AA58" s="329"/>
      <c r="AB58" s="330"/>
      <c r="AC58" s="331"/>
      <c r="AD58" s="377"/>
    </row>
    <row r="59" spans="1:30" ht="27" customHeight="1" x14ac:dyDescent="0.25">
      <c r="A59" s="332">
        <v>26</v>
      </c>
      <c r="B59" s="332" t="s">
        <v>84</v>
      </c>
      <c r="C59" s="333">
        <v>7.6999999999999999E-2</v>
      </c>
      <c r="D59" s="334">
        <v>5.5E-2</v>
      </c>
      <c r="E59" s="335">
        <v>7.8E-2</v>
      </c>
      <c r="F59" s="336">
        <v>100</v>
      </c>
      <c r="G59" s="336">
        <v>20800</v>
      </c>
      <c r="H59" s="337">
        <f t="shared" ref="H59" si="0">SUM(F59:G59)</f>
        <v>20900</v>
      </c>
      <c r="I59" s="338"/>
      <c r="J59" s="339" t="s">
        <v>67</v>
      </c>
      <c r="K59" s="336">
        <v>43700</v>
      </c>
      <c r="L59" s="343">
        <f>SUM(K57:K59)</f>
        <v>43100</v>
      </c>
      <c r="M59" s="341"/>
      <c r="N59" s="339"/>
      <c r="O59" s="336"/>
      <c r="P59" s="339" t="s">
        <v>67</v>
      </c>
      <c r="Q59" s="336">
        <v>-36900</v>
      </c>
      <c r="R59" s="343">
        <f>SUM(O57:O59)+SUM(Q57:Q59)</f>
        <v>-36900</v>
      </c>
      <c r="S59" s="336">
        <v>27100</v>
      </c>
      <c r="T59" s="345">
        <v>5565300</v>
      </c>
      <c r="U59" s="346">
        <v>4911900</v>
      </c>
      <c r="V59" s="380">
        <v>4910400</v>
      </c>
      <c r="W59" s="348">
        <v>2.5000000000000001E-2</v>
      </c>
      <c r="X59" s="348">
        <v>-0.06</v>
      </c>
      <c r="Y59" s="349">
        <v>0.14399999999999999</v>
      </c>
      <c r="Z59" s="350">
        <v>0.11799999999999999</v>
      </c>
      <c r="AA59" s="351">
        <v>0.12999999999999545</v>
      </c>
      <c r="AB59" s="352">
        <v>0.73099999999999998</v>
      </c>
      <c r="AC59" s="353">
        <v>151.44</v>
      </c>
      <c r="AD59" s="377"/>
    </row>
    <row r="60" spans="1:30" ht="27" customHeight="1" x14ac:dyDescent="0.25">
      <c r="A60" s="363"/>
      <c r="B60" s="363"/>
      <c r="C60" s="312"/>
      <c r="D60" s="313"/>
      <c r="E60" s="314"/>
      <c r="F60" s="315"/>
      <c r="G60" s="315"/>
      <c r="H60" s="316"/>
      <c r="I60" s="317"/>
      <c r="J60" s="318"/>
      <c r="K60" s="319"/>
      <c r="L60" s="320"/>
      <c r="M60" s="321"/>
      <c r="N60" s="318"/>
      <c r="O60" s="319"/>
      <c r="P60" s="318"/>
      <c r="Q60" s="319"/>
      <c r="R60" s="320"/>
      <c r="S60" s="315"/>
      <c r="T60" s="323"/>
      <c r="U60" s="356"/>
      <c r="V60" s="378"/>
      <c r="W60" s="326"/>
      <c r="X60" s="326"/>
      <c r="Y60" s="327"/>
      <c r="Z60" s="328"/>
      <c r="AA60" s="329"/>
      <c r="AB60" s="330"/>
      <c r="AC60" s="331">
        <v>151.44999999999999</v>
      </c>
      <c r="AD60" s="377"/>
    </row>
    <row r="61" spans="1:30" ht="27" customHeight="1" x14ac:dyDescent="0.25">
      <c r="A61" s="311"/>
      <c r="B61" s="311"/>
      <c r="C61" s="312"/>
      <c r="D61" s="313"/>
      <c r="E61" s="314"/>
      <c r="F61" s="315"/>
      <c r="G61" s="315"/>
      <c r="H61" s="316"/>
      <c r="I61" s="317"/>
      <c r="J61" s="318" t="s">
        <v>70</v>
      </c>
      <c r="K61" s="319">
        <v>-300</v>
      </c>
      <c r="L61" s="320"/>
      <c r="M61" s="321"/>
      <c r="N61" s="318"/>
      <c r="O61" s="319"/>
      <c r="P61" s="318"/>
      <c r="Q61" s="319"/>
      <c r="R61" s="320"/>
      <c r="S61" s="315"/>
      <c r="T61" s="323"/>
      <c r="U61" s="356"/>
      <c r="V61" s="378"/>
      <c r="W61" s="326"/>
      <c r="X61" s="326"/>
      <c r="Y61" s="327"/>
      <c r="Z61" s="328"/>
      <c r="AA61" s="329"/>
      <c r="AB61" s="330"/>
      <c r="AC61" s="331"/>
      <c r="AD61" s="377"/>
    </row>
    <row r="62" spans="1:30" ht="27" customHeight="1" x14ac:dyDescent="0.25">
      <c r="A62" s="332">
        <v>27</v>
      </c>
      <c r="B62" s="332" t="s">
        <v>61</v>
      </c>
      <c r="C62" s="333">
        <v>7.6999999999999999E-2</v>
      </c>
      <c r="D62" s="334">
        <v>5.5E-2</v>
      </c>
      <c r="E62" s="335">
        <v>7.8E-2</v>
      </c>
      <c r="F62" s="336">
        <v>-200</v>
      </c>
      <c r="G62" s="336">
        <v>15100</v>
      </c>
      <c r="H62" s="337">
        <f t="shared" ref="H62" si="1">SUM(F62:G62)</f>
        <v>14900</v>
      </c>
      <c r="I62" s="338"/>
      <c r="J62" s="339" t="s">
        <v>67</v>
      </c>
      <c r="K62" s="336">
        <v>36900</v>
      </c>
      <c r="L62" s="343">
        <f t="shared" ref="L62" si="2">SUM(K60:K62)</f>
        <v>36600</v>
      </c>
      <c r="M62" s="341"/>
      <c r="N62" s="339"/>
      <c r="O62" s="336"/>
      <c r="P62" s="339" t="s">
        <v>67</v>
      </c>
      <c r="Q62" s="336">
        <v>-36200</v>
      </c>
      <c r="R62" s="343">
        <f t="shared" ref="R62" si="3">SUM(O60:O62)+SUM(Q60:Q62)</f>
        <v>-36200</v>
      </c>
      <c r="S62" s="336">
        <v>15300</v>
      </c>
      <c r="T62" s="345">
        <v>5580600</v>
      </c>
      <c r="U62" s="346">
        <v>4923600</v>
      </c>
      <c r="V62" s="380">
        <v>4922100</v>
      </c>
      <c r="W62" s="348">
        <v>0.01</v>
      </c>
      <c r="X62" s="348">
        <v>-0.06</v>
      </c>
      <c r="Y62" s="349">
        <v>0.14399999999999999</v>
      </c>
      <c r="Z62" s="350">
        <v>0.123</v>
      </c>
      <c r="AA62" s="351">
        <v>0.12250000000000227</v>
      </c>
      <c r="AB62" s="352">
        <v>0.71099999999999997</v>
      </c>
      <c r="AC62" s="353">
        <v>151.97</v>
      </c>
      <c r="AD62" s="377"/>
    </row>
    <row r="63" spans="1:30" ht="27" customHeight="1" x14ac:dyDescent="0.25">
      <c r="A63" s="311"/>
      <c r="B63" s="311"/>
      <c r="C63" s="357"/>
      <c r="D63" s="358"/>
      <c r="E63" s="359"/>
      <c r="F63" s="319"/>
      <c r="G63" s="319"/>
      <c r="H63" s="360"/>
      <c r="I63" s="317"/>
      <c r="J63" s="318"/>
      <c r="K63" s="319"/>
      <c r="L63" s="361"/>
      <c r="M63" s="362"/>
      <c r="N63" s="318"/>
      <c r="O63" s="319"/>
      <c r="P63" s="318"/>
      <c r="Q63" s="319"/>
      <c r="R63" s="361"/>
      <c r="S63" s="319"/>
      <c r="T63" s="323"/>
      <c r="U63" s="356"/>
      <c r="V63" s="378"/>
      <c r="W63" s="326"/>
      <c r="X63" s="326"/>
      <c r="Y63" s="327"/>
      <c r="Z63" s="328"/>
      <c r="AA63" s="329"/>
      <c r="AB63" s="330"/>
      <c r="AC63" s="331">
        <v>151.26</v>
      </c>
      <c r="AD63" s="377"/>
    </row>
    <row r="64" spans="1:30" ht="27" customHeight="1" x14ac:dyDescent="0.25">
      <c r="A64" s="311"/>
      <c r="B64" s="311"/>
      <c r="C64" s="357"/>
      <c r="D64" s="358"/>
      <c r="E64" s="359"/>
      <c r="F64" s="319"/>
      <c r="G64" s="319"/>
      <c r="H64" s="360"/>
      <c r="I64" s="317"/>
      <c r="J64" s="318" t="s">
        <v>70</v>
      </c>
      <c r="K64" s="319">
        <v>-300</v>
      </c>
      <c r="L64" s="361"/>
      <c r="M64" s="362"/>
      <c r="N64" s="318"/>
      <c r="O64" s="319"/>
      <c r="P64" s="318"/>
      <c r="Q64" s="319"/>
      <c r="R64" s="361"/>
      <c r="S64" s="319"/>
      <c r="T64" s="323"/>
      <c r="U64" s="356"/>
      <c r="V64" s="378"/>
      <c r="W64" s="326"/>
      <c r="X64" s="326"/>
      <c r="Y64" s="327"/>
      <c r="Z64" s="328"/>
      <c r="AA64" s="329"/>
      <c r="AB64" s="330"/>
      <c r="AC64" s="331"/>
      <c r="AD64" s="377"/>
    </row>
    <row r="65" spans="1:30" ht="27" customHeight="1" x14ac:dyDescent="0.25">
      <c r="A65" s="332">
        <v>28</v>
      </c>
      <c r="B65" s="332" t="s">
        <v>62</v>
      </c>
      <c r="C65" s="333">
        <v>7.6999999999999999E-2</v>
      </c>
      <c r="D65" s="381">
        <v>5.5E-2</v>
      </c>
      <c r="E65" s="335">
        <v>7.8E-2</v>
      </c>
      <c r="F65" s="336">
        <v>-100</v>
      </c>
      <c r="G65" s="336">
        <v>2600</v>
      </c>
      <c r="H65" s="337">
        <f t="shared" ref="H65" si="4">SUM(F65:G65)</f>
        <v>2500</v>
      </c>
      <c r="I65" s="338"/>
      <c r="J65" s="339" t="s">
        <v>67</v>
      </c>
      <c r="K65" s="336">
        <v>36200</v>
      </c>
      <c r="L65" s="343">
        <f t="shared" ref="L65" si="5">SUM(K63:K65)</f>
        <v>35900</v>
      </c>
      <c r="M65" s="382"/>
      <c r="N65" s="339"/>
      <c r="O65" s="336"/>
      <c r="P65" s="339" t="s">
        <v>67</v>
      </c>
      <c r="Q65" s="336">
        <v>-36600</v>
      </c>
      <c r="R65" s="343">
        <f t="shared" ref="R65" si="6">SUM(O63:O65)+SUM(Q63:Q65)</f>
        <v>-36600</v>
      </c>
      <c r="S65" s="336">
        <v>1800</v>
      </c>
      <c r="T65" s="345">
        <v>5582400</v>
      </c>
      <c r="U65" s="346">
        <v>4918500</v>
      </c>
      <c r="V65" s="380">
        <v>4918200</v>
      </c>
      <c r="W65" s="348">
        <v>5.0000000000000001E-3</v>
      </c>
      <c r="X65" s="348">
        <v>-0.06</v>
      </c>
      <c r="Y65" s="349">
        <v>0.109</v>
      </c>
      <c r="Z65" s="350">
        <v>0.127</v>
      </c>
      <c r="AA65" s="351">
        <v>0.12749999999999773</v>
      </c>
      <c r="AB65" s="352">
        <v>0.70199999999999996</v>
      </c>
      <c r="AC65" s="353">
        <v>151.55000000000001</v>
      </c>
      <c r="AD65" s="377"/>
    </row>
    <row r="66" spans="1:30" ht="27" customHeight="1" x14ac:dyDescent="0.25">
      <c r="A66" s="363"/>
      <c r="B66" s="363"/>
      <c r="C66" s="384"/>
      <c r="D66" s="385"/>
      <c r="E66" s="386"/>
      <c r="F66" s="376"/>
      <c r="G66" s="376"/>
      <c r="H66" s="387"/>
      <c r="I66" s="388"/>
      <c r="J66" s="389"/>
      <c r="K66" s="390"/>
      <c r="L66" s="391"/>
      <c r="M66" s="392"/>
      <c r="N66" s="389"/>
      <c r="O66" s="390"/>
      <c r="P66" s="389" t="s">
        <v>68</v>
      </c>
      <c r="Q66" s="390">
        <v>11300</v>
      </c>
      <c r="R66" s="391"/>
      <c r="S66" s="376"/>
      <c r="T66" s="365"/>
      <c r="U66" s="366"/>
      <c r="V66" s="379"/>
      <c r="W66" s="354"/>
      <c r="X66" s="354"/>
      <c r="Y66" s="355"/>
      <c r="Z66" s="368"/>
      <c r="AA66" s="369"/>
      <c r="AB66" s="370"/>
      <c r="AC66" s="371">
        <v>151.18</v>
      </c>
      <c r="AD66" s="377"/>
    </row>
    <row r="67" spans="1:30" ht="27" customHeight="1" x14ac:dyDescent="0.25">
      <c r="A67" s="311"/>
      <c r="B67" s="311"/>
      <c r="C67" s="312"/>
      <c r="D67" s="313"/>
      <c r="E67" s="314"/>
      <c r="F67" s="315"/>
      <c r="G67" s="315"/>
      <c r="H67" s="316"/>
      <c r="I67" s="317"/>
      <c r="J67" s="318" t="s">
        <v>70</v>
      </c>
      <c r="K67" s="319">
        <v>-7700</v>
      </c>
      <c r="L67" s="320"/>
      <c r="M67" s="321"/>
      <c r="N67" s="318"/>
      <c r="O67" s="319"/>
      <c r="P67" s="318" t="s">
        <v>70</v>
      </c>
      <c r="Q67" s="319">
        <v>4000</v>
      </c>
      <c r="R67" s="320"/>
      <c r="S67" s="315"/>
      <c r="T67" s="323"/>
      <c r="U67" s="356"/>
      <c r="V67" s="378"/>
      <c r="W67" s="326"/>
      <c r="X67" s="326"/>
      <c r="Y67" s="327"/>
      <c r="Z67" s="328"/>
      <c r="AA67" s="329"/>
      <c r="AB67" s="330"/>
      <c r="AC67" s="331"/>
      <c r="AD67" s="377"/>
    </row>
    <row r="68" spans="1:30" ht="27" customHeight="1" thickBot="1" x14ac:dyDescent="0.3">
      <c r="A68" s="332">
        <v>29</v>
      </c>
      <c r="B68" s="332" t="s">
        <v>63</v>
      </c>
      <c r="C68" s="333">
        <v>7.3999999999999996E-2</v>
      </c>
      <c r="D68" s="334">
        <v>0.04</v>
      </c>
      <c r="E68" s="335">
        <v>7.8E-2</v>
      </c>
      <c r="F68" s="336">
        <v>800</v>
      </c>
      <c r="G68" s="336">
        <v>27100</v>
      </c>
      <c r="H68" s="337">
        <f t="shared" ref="H68" si="7">SUM(F68:G68)</f>
        <v>27900</v>
      </c>
      <c r="I68" s="338"/>
      <c r="J68" s="339" t="s">
        <v>67</v>
      </c>
      <c r="K68" s="336">
        <v>36600</v>
      </c>
      <c r="L68" s="343">
        <f>SUM(K66:K68)</f>
        <v>28900</v>
      </c>
      <c r="M68" s="341"/>
      <c r="N68" s="339"/>
      <c r="O68" s="336"/>
      <c r="P68" s="339" t="s">
        <v>67</v>
      </c>
      <c r="Q68" s="336">
        <v>-42600</v>
      </c>
      <c r="R68" s="343">
        <f>SUM(O66:O68)+SUM(Q66:Q68)</f>
        <v>-27300</v>
      </c>
      <c r="S68" s="336">
        <v>29500</v>
      </c>
      <c r="T68" s="345">
        <v>5611900</v>
      </c>
      <c r="U68" s="346">
        <v>4942800</v>
      </c>
      <c r="V68" s="380">
        <v>4942800</v>
      </c>
      <c r="W68" s="348">
        <v>0.01</v>
      </c>
      <c r="X68" s="348">
        <v>-0.06</v>
      </c>
      <c r="Y68" s="349">
        <v>0.109</v>
      </c>
      <c r="Z68" s="350">
        <v>0.127</v>
      </c>
      <c r="AA68" s="351">
        <v>0.12749999999999773</v>
      </c>
      <c r="AB68" s="352">
        <v>0.72099999999999997</v>
      </c>
      <c r="AC68" s="353">
        <v>151.5</v>
      </c>
      <c r="AD68" s="377"/>
    </row>
    <row r="69" spans="1:30" ht="22.5" customHeight="1" x14ac:dyDescent="0.2">
      <c r="A69" s="393" t="s">
        <v>41</v>
      </c>
      <c r="B69" s="394"/>
      <c r="C69" s="395"/>
      <c r="D69" s="395"/>
      <c r="E69" s="396"/>
      <c r="F69" s="397"/>
      <c r="G69" s="398"/>
      <c r="H69" s="398"/>
      <c r="I69" s="399"/>
      <c r="J69" s="400" t="s">
        <v>11</v>
      </c>
      <c r="K69" s="401"/>
      <c r="L69" s="402"/>
      <c r="M69" s="403"/>
      <c r="N69" s="404" t="s">
        <v>14</v>
      </c>
      <c r="O69" s="405"/>
      <c r="P69" s="404" t="s">
        <v>14</v>
      </c>
      <c r="Q69" s="405"/>
      <c r="R69" s="406" t="s">
        <v>13</v>
      </c>
      <c r="S69" s="407"/>
      <c r="T69" s="408"/>
      <c r="U69" s="409"/>
      <c r="V69" s="402"/>
      <c r="W69" s="410"/>
      <c r="X69" s="411"/>
      <c r="Y69" s="412"/>
      <c r="Z69" s="413"/>
      <c r="AA69" s="414"/>
      <c r="AB69" s="411"/>
      <c r="AC69" s="415"/>
      <c r="AD69" s="248"/>
    </row>
    <row r="70" spans="1:30" ht="20.25" customHeight="1" thickBot="1" x14ac:dyDescent="0.25">
      <c r="A70" s="416" t="s">
        <v>42</v>
      </c>
      <c r="B70" s="417"/>
      <c r="C70" s="418">
        <f>AVERAGE(C8:C68)</f>
        <v>2.1750000000000002E-2</v>
      </c>
      <c r="D70" s="419">
        <f>AVERAGE(D8:D68)</f>
        <v>-3.9549999999999981E-2</v>
      </c>
      <c r="E70" s="420">
        <f>AVERAGE(E8:E68)</f>
        <v>3.2899999999999999E-2</v>
      </c>
      <c r="F70" s="421">
        <v>4129</v>
      </c>
      <c r="G70" s="422">
        <v>104390</v>
      </c>
      <c r="H70" s="422">
        <f>SUM(F70:G70)</f>
        <v>108519</v>
      </c>
      <c r="I70" s="423"/>
      <c r="J70" s="555">
        <v>59289</v>
      </c>
      <c r="K70" s="556"/>
      <c r="L70" s="424"/>
      <c r="M70" s="425"/>
      <c r="N70" s="575">
        <v>16347</v>
      </c>
      <c r="O70" s="576"/>
      <c r="P70" s="575">
        <v>40374</v>
      </c>
      <c r="Q70" s="576"/>
      <c r="R70" s="426">
        <f>SUM(N70:Q70)</f>
        <v>56721</v>
      </c>
      <c r="S70" s="427"/>
      <c r="T70" s="428"/>
      <c r="U70" s="429"/>
      <c r="V70" s="430"/>
      <c r="W70" s="431">
        <f t="shared" ref="W70:AB70" si="8">AVERAGE(W10:W68)</f>
        <v>-5.7200000000000008E-2</v>
      </c>
      <c r="X70" s="432">
        <f t="shared" si="8"/>
        <v>-5.3200000000000025E-2</v>
      </c>
      <c r="Y70" s="433">
        <f t="shared" si="8"/>
        <v>8.3349999999999994E-2</v>
      </c>
      <c r="Z70" s="434">
        <f t="shared" si="8"/>
        <v>7.7050000000000007E-2</v>
      </c>
      <c r="AA70" s="435">
        <f t="shared" si="8"/>
        <v>8.1124999999999406E-2</v>
      </c>
      <c r="AB70" s="432">
        <f t="shared" si="8"/>
        <v>0.73060000000000003</v>
      </c>
      <c r="AC70" s="436">
        <f>AVERAGE(AC8:AC68)</f>
        <v>149.63849999999999</v>
      </c>
      <c r="AD70" s="248"/>
    </row>
    <row r="71" spans="1:30" ht="21.75" customHeight="1" x14ac:dyDescent="0.2">
      <c r="A71" s="393" t="s">
        <v>41</v>
      </c>
      <c r="B71" s="394"/>
      <c r="C71" s="437"/>
      <c r="D71" s="438"/>
      <c r="E71" s="439"/>
      <c r="F71" s="281" t="s">
        <v>15</v>
      </c>
      <c r="G71" s="440"/>
      <c r="H71" s="441"/>
      <c r="I71" s="399"/>
      <c r="J71" s="442" t="s">
        <v>12</v>
      </c>
      <c r="K71" s="401"/>
      <c r="L71" s="402"/>
      <c r="M71" s="443"/>
      <c r="N71" s="404" t="s">
        <v>15</v>
      </c>
      <c r="O71" s="405"/>
      <c r="P71" s="404" t="s">
        <v>15</v>
      </c>
      <c r="Q71" s="405"/>
      <c r="R71" s="406" t="s">
        <v>16</v>
      </c>
      <c r="S71" s="444"/>
      <c r="T71" s="445"/>
      <c r="U71" s="409"/>
      <c r="V71" s="408"/>
      <c r="W71" s="446"/>
      <c r="X71" s="447"/>
      <c r="Y71" s="448"/>
      <c r="Z71" s="449"/>
      <c r="AA71" s="449"/>
      <c r="AB71" s="447"/>
      <c r="AC71" s="450"/>
      <c r="AD71" s="248"/>
    </row>
    <row r="72" spans="1:30" ht="21" customHeight="1" thickBot="1" x14ac:dyDescent="0.25">
      <c r="A72" s="416" t="s">
        <v>43</v>
      </c>
      <c r="B72" s="417"/>
      <c r="C72" s="451">
        <v>2.2451612903225806E-2</v>
      </c>
      <c r="D72" s="452"/>
      <c r="E72" s="453"/>
      <c r="F72" s="454">
        <v>1208798</v>
      </c>
      <c r="G72" s="455"/>
      <c r="H72" s="456"/>
      <c r="I72" s="423"/>
      <c r="J72" s="555">
        <v>2003</v>
      </c>
      <c r="K72" s="556"/>
      <c r="L72" s="424"/>
      <c r="M72" s="425"/>
      <c r="N72" s="557">
        <v>184725</v>
      </c>
      <c r="O72" s="558"/>
      <c r="P72" s="559">
        <v>1419121</v>
      </c>
      <c r="Q72" s="560"/>
      <c r="R72" s="457">
        <f>SUM(N72:Q72)</f>
        <v>1603846</v>
      </c>
      <c r="S72" s="458"/>
      <c r="T72" s="459"/>
      <c r="U72" s="429"/>
      <c r="V72" s="460"/>
      <c r="W72" s="429"/>
      <c r="X72" s="461"/>
      <c r="Y72" s="462"/>
      <c r="Z72" s="461"/>
      <c r="AA72" s="461"/>
      <c r="AB72" s="461"/>
      <c r="AC72" s="463"/>
      <c r="AD72" s="248"/>
    </row>
    <row r="73" spans="1:30" ht="15" customHeight="1" x14ac:dyDescent="0.15">
      <c r="A73" s="265"/>
      <c r="B73" s="265"/>
      <c r="C73" s="265"/>
      <c r="D73" s="265"/>
      <c r="E73" s="265"/>
      <c r="F73" s="464" t="s">
        <v>8</v>
      </c>
      <c r="G73" s="465">
        <v>0.75</v>
      </c>
      <c r="H73" s="466" t="s">
        <v>34</v>
      </c>
      <c r="I73" s="265"/>
      <c r="J73" s="265"/>
      <c r="K73" s="467" t="s">
        <v>37</v>
      </c>
      <c r="L73" s="468">
        <v>1.4750000000000001</v>
      </c>
      <c r="M73" s="466" t="s">
        <v>33</v>
      </c>
      <c r="N73" s="469"/>
      <c r="O73" s="470"/>
      <c r="P73" s="471" t="s">
        <v>51</v>
      </c>
      <c r="Q73" s="265"/>
      <c r="R73" s="472"/>
      <c r="S73" s="472"/>
      <c r="T73" s="473"/>
      <c r="U73" s="473"/>
      <c r="V73" s="265" t="s">
        <v>77</v>
      </c>
      <c r="W73" s="265"/>
      <c r="X73" s="268"/>
      <c r="Y73" s="269"/>
      <c r="Z73" s="270" t="s">
        <v>78</v>
      </c>
      <c r="AA73" s="270"/>
      <c r="AB73" s="474"/>
      <c r="AC73" s="265"/>
      <c r="AD73" s="248"/>
    </row>
    <row r="74" spans="1:30" ht="15" customHeight="1" x14ac:dyDescent="0.15">
      <c r="A74" s="265"/>
      <c r="B74" s="265"/>
      <c r="C74" s="265"/>
      <c r="D74" s="265"/>
      <c r="E74" s="265"/>
      <c r="F74" s="265"/>
      <c r="G74" s="465">
        <v>0.5</v>
      </c>
      <c r="H74" s="466" t="s">
        <v>35</v>
      </c>
      <c r="I74" s="265"/>
      <c r="J74" s="265"/>
      <c r="K74" s="467" t="s">
        <v>38</v>
      </c>
      <c r="L74" s="475">
        <v>1.6</v>
      </c>
      <c r="M74" s="466" t="s">
        <v>96</v>
      </c>
      <c r="N74" s="265"/>
      <c r="O74" s="470"/>
      <c r="P74" s="469" t="s">
        <v>52</v>
      </c>
      <c r="Q74" s="265"/>
      <c r="R74" s="472"/>
      <c r="S74" s="472"/>
      <c r="T74" s="473"/>
      <c r="U74" s="473"/>
      <c r="V74" s="265" t="s">
        <v>58</v>
      </c>
      <c r="W74" s="466"/>
      <c r="X74" s="268"/>
      <c r="Y74" s="269"/>
      <c r="Z74" s="270"/>
      <c r="AA74" s="270"/>
      <c r="AB74" s="476"/>
      <c r="AC74" s="265"/>
      <c r="AD74" s="248"/>
    </row>
    <row r="75" spans="1:30" ht="15" customHeight="1" x14ac:dyDescent="0.15">
      <c r="A75" s="265"/>
      <c r="B75" s="265"/>
      <c r="C75" s="265"/>
      <c r="D75" s="265"/>
      <c r="E75" s="265"/>
      <c r="F75" s="265"/>
      <c r="G75" s="465">
        <v>0.3</v>
      </c>
      <c r="H75" s="466" t="s">
        <v>36</v>
      </c>
      <c r="I75" s="265"/>
      <c r="J75" s="265"/>
      <c r="K75" s="467"/>
      <c r="L75" s="475"/>
      <c r="M75" s="466"/>
      <c r="N75" s="265"/>
      <c r="O75" s="477"/>
      <c r="P75" s="265" t="s">
        <v>57</v>
      </c>
      <c r="Q75" s="265"/>
      <c r="R75" s="478"/>
      <c r="S75" s="479"/>
      <c r="T75" s="473"/>
      <c r="U75" s="473"/>
      <c r="V75" s="466" t="s">
        <v>80</v>
      </c>
      <c r="W75" s="466"/>
      <c r="X75" s="268"/>
      <c r="Y75" s="269"/>
      <c r="Z75" s="270"/>
      <c r="AA75" s="270"/>
      <c r="AB75" s="270"/>
      <c r="AC75" s="265"/>
      <c r="AD75" s="248"/>
    </row>
    <row r="76" spans="1:30" ht="15" customHeight="1" x14ac:dyDescent="0.15">
      <c r="A76" s="265"/>
      <c r="B76" s="265"/>
      <c r="C76" s="265"/>
      <c r="D76" s="265"/>
      <c r="E76" s="265"/>
      <c r="K76" s="561"/>
      <c r="L76" s="561"/>
      <c r="M76" s="480"/>
      <c r="N76" s="481"/>
      <c r="O76" s="477"/>
      <c r="P76" s="265" t="s">
        <v>97</v>
      </c>
      <c r="Q76" s="482"/>
      <c r="R76" s="469"/>
      <c r="S76" s="469"/>
      <c r="T76" s="483"/>
      <c r="U76" s="265"/>
      <c r="V76" s="466" t="s">
        <v>79</v>
      </c>
      <c r="X76" s="268"/>
      <c r="Y76" s="269"/>
      <c r="Z76" s="270"/>
      <c r="AA76" s="270"/>
      <c r="AB76" s="270"/>
      <c r="AC76" s="248"/>
      <c r="AD76" s="248"/>
    </row>
    <row r="77" spans="1:30" x14ac:dyDescent="0.15">
      <c r="A77" s="466"/>
      <c r="B77" s="265"/>
      <c r="C77" s="265"/>
      <c r="D77" s="265"/>
      <c r="E77" s="265"/>
      <c r="L77" s="272"/>
      <c r="M77" s="484"/>
      <c r="N77" s="481"/>
      <c r="O77" s="483"/>
      <c r="P77" s="265"/>
      <c r="Q77" s="485"/>
      <c r="R77" s="480"/>
      <c r="S77" s="481"/>
      <c r="T77" s="483"/>
      <c r="U77" s="265"/>
      <c r="X77" s="268"/>
      <c r="Y77" s="269"/>
      <c r="Z77" s="270"/>
      <c r="AA77" s="270"/>
      <c r="AB77" s="270"/>
      <c r="AC77" s="270"/>
      <c r="AD77" s="486"/>
    </row>
    <row r="78" spans="1:30" x14ac:dyDescent="0.15">
      <c r="L78" s="272"/>
      <c r="O78" s="483"/>
      <c r="P78" s="483"/>
    </row>
    <row r="79" spans="1:30" ht="14.25" x14ac:dyDescent="0.15">
      <c r="C79" s="313"/>
      <c r="D79" s="313"/>
      <c r="E79" s="265"/>
      <c r="O79" s="483"/>
      <c r="Q79" s="487"/>
      <c r="R79" s="480"/>
      <c r="S79" s="488"/>
      <c r="T79" s="265"/>
    </row>
    <row r="80" spans="1:30" ht="14.25" x14ac:dyDescent="0.15">
      <c r="C80" s="313"/>
      <c r="D80" s="313"/>
      <c r="F80" s="265"/>
      <c r="J80" s="265"/>
      <c r="P80" s="272"/>
    </row>
    <row r="81" spans="3:10" ht="14.25" x14ac:dyDescent="0.15">
      <c r="C81" s="313"/>
      <c r="D81" s="313"/>
      <c r="F81" s="272"/>
      <c r="G81" s="485"/>
      <c r="H81" s="480"/>
      <c r="I81" s="481"/>
      <c r="J81" s="265"/>
    </row>
    <row r="82" spans="3:10" ht="14.25" x14ac:dyDescent="0.15">
      <c r="C82" s="313"/>
      <c r="D82" s="313"/>
      <c r="F82" s="265"/>
      <c r="G82" s="485"/>
      <c r="H82" s="480"/>
      <c r="I82" s="481"/>
      <c r="J82" s="483"/>
    </row>
    <row r="83" spans="3:10" ht="14.25" x14ac:dyDescent="0.15">
      <c r="C83" s="489"/>
      <c r="D83" s="489"/>
      <c r="F83" s="483"/>
      <c r="G83" s="485"/>
      <c r="H83" s="480"/>
      <c r="I83" s="481"/>
      <c r="J83" s="483"/>
    </row>
    <row r="84" spans="3:10" ht="14.25" x14ac:dyDescent="0.15">
      <c r="C84" s="313"/>
      <c r="D84" s="313"/>
      <c r="F84" s="490"/>
      <c r="G84" s="485"/>
      <c r="H84" s="480"/>
      <c r="I84" s="481"/>
      <c r="J84" s="265"/>
    </row>
    <row r="85" spans="3:10" ht="14.25" x14ac:dyDescent="0.15">
      <c r="C85" s="313"/>
      <c r="D85" s="313"/>
    </row>
    <row r="86" spans="3:10" ht="14.25" x14ac:dyDescent="0.15">
      <c r="C86" s="313"/>
      <c r="D86" s="313"/>
    </row>
    <row r="87" spans="3:10" ht="14.25" x14ac:dyDescent="0.15">
      <c r="C87" s="313"/>
      <c r="D87" s="313"/>
    </row>
    <row r="88" spans="3:10" ht="14.25" x14ac:dyDescent="0.15">
      <c r="C88" s="313"/>
      <c r="D88" s="313"/>
    </row>
    <row r="89" spans="3:10" ht="14.25" x14ac:dyDescent="0.15">
      <c r="C89" s="313"/>
      <c r="D89" s="313"/>
    </row>
    <row r="90" spans="3:10" ht="14.25" x14ac:dyDescent="0.15">
      <c r="C90" s="313"/>
      <c r="D90" s="313"/>
    </row>
    <row r="91" spans="3:10" ht="14.25" x14ac:dyDescent="0.15">
      <c r="C91" s="313"/>
      <c r="D91" s="313"/>
    </row>
    <row r="92" spans="3:10" ht="14.25" x14ac:dyDescent="0.15">
      <c r="C92" s="313"/>
      <c r="D92" s="313"/>
    </row>
    <row r="93" spans="3:10" ht="14.25" x14ac:dyDescent="0.15">
      <c r="C93" s="313"/>
      <c r="D93" s="313"/>
    </row>
    <row r="94" spans="3:10" ht="14.25" x14ac:dyDescent="0.15">
      <c r="C94" s="313"/>
      <c r="D94" s="313"/>
    </row>
    <row r="95" spans="3:10" ht="14.25" x14ac:dyDescent="0.15">
      <c r="C95" s="313"/>
      <c r="D95" s="313"/>
    </row>
    <row r="96" spans="3:10" ht="14.25" x14ac:dyDescent="0.15">
      <c r="C96" s="313"/>
      <c r="D96" s="313"/>
    </row>
    <row r="97" spans="3:4" ht="14.25" x14ac:dyDescent="0.15">
      <c r="C97" s="313"/>
      <c r="D97" s="313"/>
    </row>
    <row r="98" spans="3:4" ht="14.25" x14ac:dyDescent="0.15">
      <c r="C98" s="313"/>
      <c r="D98" s="313"/>
    </row>
    <row r="99" spans="3:4" ht="14.25" x14ac:dyDescent="0.15">
      <c r="C99" s="313"/>
      <c r="D99" s="313"/>
    </row>
    <row r="100" spans="3:4" ht="14.25" x14ac:dyDescent="0.15">
      <c r="C100" s="313"/>
      <c r="D100" s="313"/>
    </row>
    <row r="101" spans="3:4" ht="14.25" x14ac:dyDescent="0.15">
      <c r="C101" s="313"/>
      <c r="D101" s="313"/>
    </row>
    <row r="102" spans="3:4" ht="14.25" x14ac:dyDescent="0.15">
      <c r="C102" s="313"/>
      <c r="D102" s="313"/>
    </row>
    <row r="103" spans="3:4" ht="14.25" x14ac:dyDescent="0.15">
      <c r="C103" s="313"/>
      <c r="D103" s="313"/>
    </row>
    <row r="104" spans="3:4" ht="14.25" x14ac:dyDescent="0.15">
      <c r="C104" s="313"/>
      <c r="D104" s="313"/>
    </row>
    <row r="105" spans="3:4" ht="14.25" x14ac:dyDescent="0.15">
      <c r="C105" s="313"/>
      <c r="D105" s="313"/>
    </row>
    <row r="106" spans="3:4" ht="14.25" x14ac:dyDescent="0.15">
      <c r="C106" s="313"/>
      <c r="D106" s="313"/>
    </row>
    <row r="107" spans="3:4" ht="14.25" x14ac:dyDescent="0.15">
      <c r="C107" s="313"/>
      <c r="D107" s="313"/>
    </row>
    <row r="108" spans="3:4" ht="14.25" x14ac:dyDescent="0.15">
      <c r="C108" s="313"/>
      <c r="D108" s="313"/>
    </row>
    <row r="109" spans="3:4" ht="14.25" x14ac:dyDescent="0.15">
      <c r="C109" s="313"/>
      <c r="D109" s="313"/>
    </row>
    <row r="110" spans="3:4" ht="14.25" x14ac:dyDescent="0.15">
      <c r="C110" s="313"/>
      <c r="D110" s="313"/>
    </row>
    <row r="111" spans="3:4" ht="14.25" x14ac:dyDescent="0.15">
      <c r="C111" s="313"/>
      <c r="D111" s="313"/>
    </row>
    <row r="112" spans="3:4" ht="14.25" x14ac:dyDescent="0.15">
      <c r="C112" s="313"/>
      <c r="D112" s="313"/>
    </row>
    <row r="113" spans="3:4" ht="14.25" x14ac:dyDescent="0.15">
      <c r="C113" s="313"/>
      <c r="D113" s="313"/>
    </row>
    <row r="114" spans="3:4" ht="14.25" x14ac:dyDescent="0.15">
      <c r="C114" s="313"/>
      <c r="D114" s="313"/>
    </row>
    <row r="115" spans="3:4" ht="14.25" x14ac:dyDescent="0.15">
      <c r="C115" s="313"/>
      <c r="D115" s="313"/>
    </row>
    <row r="116" spans="3:4" ht="14.25" x14ac:dyDescent="0.15">
      <c r="C116" s="313"/>
      <c r="D116" s="313"/>
    </row>
    <row r="117" spans="3:4" ht="14.25" x14ac:dyDescent="0.15">
      <c r="C117" s="313"/>
      <c r="D117" s="313"/>
    </row>
    <row r="118" spans="3:4" ht="14.25" x14ac:dyDescent="0.15">
      <c r="C118" s="313"/>
      <c r="D118" s="313"/>
    </row>
    <row r="119" spans="3:4" ht="14.25" x14ac:dyDescent="0.15">
      <c r="C119" s="313"/>
      <c r="D119" s="313"/>
    </row>
    <row r="120" spans="3:4" ht="14.25" x14ac:dyDescent="0.15">
      <c r="C120" s="313"/>
      <c r="D120" s="313"/>
    </row>
    <row r="121" spans="3:4" ht="14.25" x14ac:dyDescent="0.15">
      <c r="C121" s="313"/>
      <c r="D121" s="313"/>
    </row>
    <row r="122" spans="3:4" ht="14.25" x14ac:dyDescent="0.15">
      <c r="C122" s="313"/>
      <c r="D122" s="313"/>
    </row>
    <row r="123" spans="3:4" ht="14.25" x14ac:dyDescent="0.15">
      <c r="C123" s="313"/>
      <c r="D123" s="313"/>
    </row>
    <row r="124" spans="3:4" ht="14.25" x14ac:dyDescent="0.15">
      <c r="C124" s="313"/>
      <c r="D124" s="313"/>
    </row>
    <row r="125" spans="3:4" ht="14.25" x14ac:dyDescent="0.15">
      <c r="C125" s="313"/>
      <c r="D125" s="313"/>
    </row>
    <row r="126" spans="3:4" ht="14.25" x14ac:dyDescent="0.15">
      <c r="C126" s="313"/>
      <c r="D126" s="313"/>
    </row>
    <row r="127" spans="3:4" ht="14.25" x14ac:dyDescent="0.15">
      <c r="C127" s="313"/>
      <c r="D127" s="313"/>
    </row>
    <row r="128" spans="3:4" ht="14.25" x14ac:dyDescent="0.15">
      <c r="C128" s="313"/>
      <c r="D128" s="313"/>
    </row>
    <row r="129" spans="3:4" ht="14.25" x14ac:dyDescent="0.15">
      <c r="C129" s="313"/>
      <c r="D129" s="313"/>
    </row>
    <row r="130" spans="3:4" ht="14.25" x14ac:dyDescent="0.15">
      <c r="C130" s="313"/>
      <c r="D130" s="313"/>
    </row>
    <row r="131" spans="3:4" ht="14.25" x14ac:dyDescent="0.15">
      <c r="C131" s="313"/>
      <c r="D131" s="313"/>
    </row>
    <row r="132" spans="3:4" ht="14.25" x14ac:dyDescent="0.15">
      <c r="C132" s="313"/>
      <c r="D132" s="313"/>
    </row>
    <row r="133" spans="3:4" ht="14.25" x14ac:dyDescent="0.15">
      <c r="C133" s="313"/>
      <c r="D133" s="313"/>
    </row>
    <row r="134" spans="3:4" ht="14.25" x14ac:dyDescent="0.15">
      <c r="C134" s="313"/>
      <c r="D134" s="313"/>
    </row>
    <row r="135" spans="3:4" x14ac:dyDescent="0.15">
      <c r="C135" s="491"/>
      <c r="D135" s="491"/>
    </row>
  </sheetData>
  <mergeCells count="12">
    <mergeCell ref="S5:V5"/>
    <mergeCell ref="Z5:AA5"/>
    <mergeCell ref="Z6:AA6"/>
    <mergeCell ref="J70:K70"/>
    <mergeCell ref="N70:O70"/>
    <mergeCell ref="P70:Q70"/>
    <mergeCell ref="J72:K72"/>
    <mergeCell ref="N72:O72"/>
    <mergeCell ref="P72:Q72"/>
    <mergeCell ref="K76:L76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38"/>
  <sheetViews>
    <sheetView showGridLines="0" view="pageBreakPreview" zoomScale="70" zoomScaleNormal="50" zoomScaleSheetLayoutView="70" workbookViewId="0">
      <pane xSplit="2" ySplit="7" topLeftCell="C64" activePane="bottomRight" state="frozen"/>
      <selection pane="topRight" activeCell="C1" sqref="C1"/>
      <selection pane="bottomLeft" activeCell="A8" sqref="A8"/>
      <selection pane="bottomRight" activeCell="F73" sqref="F73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11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6" customWidth="1"/>
    <col min="25" max="25" width="18.25" style="7" bestFit="1" customWidth="1"/>
    <col min="26" max="26" width="13.625" style="8" customWidth="1"/>
    <col min="27" max="27" width="16.5" style="8" bestFit="1" customWidth="1"/>
    <col min="28" max="28" width="13.375" style="8" customWidth="1"/>
    <col min="29" max="29" width="18.25" style="8" customWidth="1"/>
    <col min="30" max="30" width="13.75" style="8" customWidth="1"/>
    <col min="31" max="31" width="11.625" customWidth="1"/>
  </cols>
  <sheetData>
    <row r="1" spans="1:30" ht="28.5" x14ac:dyDescent="0.3">
      <c r="G1" s="1"/>
      <c r="I1" s="1"/>
      <c r="K1" s="2" t="s">
        <v>39</v>
      </c>
      <c r="L1" s="3"/>
      <c r="M1" s="4"/>
      <c r="P1" s="2"/>
      <c r="R1" s="5" t="s">
        <v>98</v>
      </c>
      <c r="AB1" s="9"/>
      <c r="AC1" s="10">
        <v>45413</v>
      </c>
      <c r="AD1"/>
    </row>
    <row r="2" spans="1:30" ht="14.25" x14ac:dyDescent="0.15">
      <c r="N2" s="12" t="s">
        <v>17</v>
      </c>
      <c r="O2" s="12"/>
      <c r="P2" s="12"/>
      <c r="Q2" s="12"/>
      <c r="R2" s="12"/>
      <c r="S2" s="12"/>
      <c r="V2" s="13"/>
      <c r="W2" s="13"/>
      <c r="X2" s="14"/>
      <c r="Y2" s="15"/>
      <c r="AB2" s="9"/>
      <c r="AC2" s="16"/>
      <c r="AD2" s="13"/>
    </row>
    <row r="3" spans="1:30" ht="3.75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8"/>
      <c r="N3" s="19"/>
      <c r="O3" s="19"/>
      <c r="P3" s="19"/>
      <c r="Q3" s="19"/>
      <c r="R3" s="19"/>
      <c r="S3" s="19"/>
      <c r="T3" s="17"/>
      <c r="U3" s="17"/>
      <c r="V3" s="17"/>
      <c r="W3" s="17"/>
      <c r="X3" s="20"/>
      <c r="Y3" s="21"/>
      <c r="Z3" s="22"/>
      <c r="AA3" s="22"/>
      <c r="AB3" s="22"/>
      <c r="AC3" s="23"/>
      <c r="AD3" s="17"/>
    </row>
    <row r="4" spans="1:3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8"/>
      <c r="N4" s="17"/>
      <c r="O4" s="17"/>
      <c r="P4" s="17"/>
      <c r="Q4" s="17"/>
      <c r="R4" s="17"/>
      <c r="S4" s="17"/>
      <c r="T4" s="17"/>
      <c r="U4" s="17"/>
      <c r="V4" s="24"/>
      <c r="W4" s="24"/>
      <c r="X4" s="20"/>
      <c r="Y4" s="25"/>
      <c r="Z4" s="23"/>
      <c r="AA4" s="23"/>
      <c r="AB4" s="23"/>
      <c r="AC4" s="16"/>
      <c r="AD4" s="17"/>
    </row>
    <row r="5" spans="1:30" ht="14.25" customHeight="1" thickBot="1" x14ac:dyDescent="0.2">
      <c r="A5" s="548"/>
      <c r="B5" s="549"/>
      <c r="C5" s="26" t="s">
        <v>44</v>
      </c>
      <c r="D5" s="26"/>
      <c r="E5" s="27"/>
      <c r="F5" s="26" t="s">
        <v>45</v>
      </c>
      <c r="G5" s="26"/>
      <c r="H5" s="27"/>
      <c r="I5" s="26" t="s">
        <v>46</v>
      </c>
      <c r="J5" s="26"/>
      <c r="K5" s="26"/>
      <c r="L5" s="27"/>
      <c r="M5" s="532" t="s">
        <v>47</v>
      </c>
      <c r="N5" s="533"/>
      <c r="O5" s="533"/>
      <c r="P5" s="533"/>
      <c r="Q5" s="533"/>
      <c r="R5" s="534"/>
      <c r="S5" s="532" t="s">
        <v>48</v>
      </c>
      <c r="T5" s="533"/>
      <c r="U5" s="533"/>
      <c r="V5" s="534"/>
      <c r="W5" s="28" t="s">
        <v>53</v>
      </c>
      <c r="X5" s="29" t="s">
        <v>50</v>
      </c>
      <c r="Y5" s="30" t="s">
        <v>30</v>
      </c>
      <c r="Z5" s="535" t="s">
        <v>73</v>
      </c>
      <c r="AA5" s="536"/>
      <c r="AB5" s="31" t="s">
        <v>1</v>
      </c>
      <c r="AC5" s="32" t="s">
        <v>3</v>
      </c>
      <c r="AD5"/>
    </row>
    <row r="6" spans="1:30" ht="14.25" customHeight="1" x14ac:dyDescent="0.15">
      <c r="A6" s="550"/>
      <c r="B6" s="551"/>
      <c r="C6" s="33" t="s">
        <v>10</v>
      </c>
      <c r="D6" s="34"/>
      <c r="E6" s="35"/>
      <c r="F6" s="36"/>
      <c r="G6" s="36"/>
      <c r="H6" s="37"/>
      <c r="I6" s="34" t="s">
        <v>26</v>
      </c>
      <c r="J6" s="38"/>
      <c r="K6" s="39"/>
      <c r="L6" s="37"/>
      <c r="M6" s="40" t="s">
        <v>26</v>
      </c>
      <c r="N6" s="41"/>
      <c r="O6" s="36"/>
      <c r="P6" s="42" t="s">
        <v>27</v>
      </c>
      <c r="Q6" s="43"/>
      <c r="R6" s="37"/>
      <c r="S6" s="40" t="s">
        <v>18</v>
      </c>
      <c r="T6" s="40" t="s">
        <v>18</v>
      </c>
      <c r="U6" s="40" t="s">
        <v>19</v>
      </c>
      <c r="V6" s="34" t="s">
        <v>20</v>
      </c>
      <c r="W6" s="44" t="s">
        <v>54</v>
      </c>
      <c r="X6" s="45" t="s">
        <v>29</v>
      </c>
      <c r="Y6" s="46" t="s">
        <v>31</v>
      </c>
      <c r="Z6" s="537" t="s">
        <v>83</v>
      </c>
      <c r="AA6" s="538" t="s">
        <v>74</v>
      </c>
      <c r="AB6" s="47" t="s">
        <v>2</v>
      </c>
      <c r="AC6" s="48" t="s">
        <v>6</v>
      </c>
      <c r="AD6"/>
    </row>
    <row r="7" spans="1:30" ht="14.25" customHeight="1" x14ac:dyDescent="0.15">
      <c r="A7" s="552"/>
      <c r="B7" s="553"/>
      <c r="C7" s="49" t="s">
        <v>4</v>
      </c>
      <c r="D7" s="50" t="s">
        <v>55</v>
      </c>
      <c r="E7" s="51" t="s">
        <v>7</v>
      </c>
      <c r="F7" s="52" t="s">
        <v>22</v>
      </c>
      <c r="G7" s="53" t="s">
        <v>23</v>
      </c>
      <c r="H7" s="54" t="s">
        <v>24</v>
      </c>
      <c r="I7" s="50" t="s">
        <v>25</v>
      </c>
      <c r="J7" s="55"/>
      <c r="K7" s="56"/>
      <c r="L7" s="51" t="s">
        <v>40</v>
      </c>
      <c r="M7" s="53" t="s">
        <v>25</v>
      </c>
      <c r="N7" s="55" t="s">
        <v>60</v>
      </c>
      <c r="O7" s="56"/>
      <c r="P7" s="55" t="s">
        <v>28</v>
      </c>
      <c r="Q7" s="56"/>
      <c r="R7" s="54" t="s">
        <v>5</v>
      </c>
      <c r="S7" s="52" t="s">
        <v>21</v>
      </c>
      <c r="T7" s="53" t="s">
        <v>9</v>
      </c>
      <c r="U7" s="53" t="s">
        <v>9</v>
      </c>
      <c r="V7" s="50" t="s">
        <v>32</v>
      </c>
      <c r="W7" s="57" t="s">
        <v>56</v>
      </c>
      <c r="X7" s="58" t="s">
        <v>59</v>
      </c>
      <c r="Y7" s="59" t="s">
        <v>49</v>
      </c>
      <c r="Z7" s="60" t="s">
        <v>81</v>
      </c>
      <c r="AA7" s="61" t="s">
        <v>82</v>
      </c>
      <c r="AB7" s="62" t="s">
        <v>75</v>
      </c>
      <c r="AC7" s="52" t="s">
        <v>76</v>
      </c>
      <c r="AD7"/>
    </row>
    <row r="8" spans="1:30" ht="27" customHeight="1" x14ac:dyDescent="0.25">
      <c r="A8" s="63"/>
      <c r="B8" s="40"/>
      <c r="C8" s="64"/>
      <c r="D8" s="65"/>
      <c r="E8" s="66"/>
      <c r="F8" s="67"/>
      <c r="G8" s="67"/>
      <c r="H8" s="68"/>
      <c r="I8" s="69"/>
      <c r="J8" s="70"/>
      <c r="K8" s="71"/>
      <c r="L8" s="72"/>
      <c r="M8" s="73"/>
      <c r="N8" s="70"/>
      <c r="O8" s="67"/>
      <c r="P8" s="70"/>
      <c r="Q8" s="67"/>
      <c r="R8" s="72"/>
      <c r="S8" s="74"/>
      <c r="T8" s="75"/>
      <c r="U8" s="75"/>
      <c r="V8" s="76"/>
      <c r="W8" s="77"/>
      <c r="X8" s="78"/>
      <c r="Y8" s="79"/>
      <c r="Z8" s="80"/>
      <c r="AA8" s="81"/>
      <c r="AB8" s="82"/>
      <c r="AC8" s="83">
        <v>151.22999999999999</v>
      </c>
      <c r="AD8"/>
    </row>
    <row r="9" spans="1:30" ht="27" customHeight="1" x14ac:dyDescent="0.25">
      <c r="A9" s="63"/>
      <c r="B9" s="40"/>
      <c r="C9" s="64"/>
      <c r="D9" s="65"/>
      <c r="E9" s="66"/>
      <c r="F9" s="67"/>
      <c r="G9" s="67"/>
      <c r="H9" s="68"/>
      <c r="I9" s="69"/>
      <c r="J9" s="70"/>
      <c r="K9" s="71"/>
      <c r="L9" s="72"/>
      <c r="M9" s="73"/>
      <c r="N9" s="70"/>
      <c r="O9" s="67"/>
      <c r="P9" s="70"/>
      <c r="Q9" s="67"/>
      <c r="R9" s="72"/>
      <c r="S9" s="74"/>
      <c r="T9" s="75"/>
      <c r="U9" s="75"/>
      <c r="V9" s="76"/>
      <c r="W9" s="77"/>
      <c r="X9" s="78"/>
      <c r="Y9" s="79"/>
      <c r="Z9" s="80"/>
      <c r="AA9" s="81"/>
      <c r="AB9" s="82"/>
      <c r="AC9" s="83"/>
      <c r="AD9"/>
    </row>
    <row r="10" spans="1:30" ht="27" customHeight="1" x14ac:dyDescent="0.25">
      <c r="A10" s="84">
        <v>1</v>
      </c>
      <c r="B10" s="53" t="s">
        <v>66</v>
      </c>
      <c r="C10" s="85">
        <v>7.6999999999999999E-2</v>
      </c>
      <c r="D10" s="86">
        <v>5.5E-2</v>
      </c>
      <c r="E10" s="87">
        <v>7.8E-2</v>
      </c>
      <c r="F10" s="88">
        <v>700</v>
      </c>
      <c r="G10" s="88">
        <v>-14700</v>
      </c>
      <c r="H10" s="89">
        <f>SUM(F10:G10)</f>
        <v>-14000</v>
      </c>
      <c r="I10" s="90"/>
      <c r="J10" s="91" t="s">
        <v>67</v>
      </c>
      <c r="K10" s="88">
        <v>42600</v>
      </c>
      <c r="L10" s="92">
        <f>SUM(K8:K10)</f>
        <v>42600</v>
      </c>
      <c r="M10" s="93"/>
      <c r="N10" s="91"/>
      <c r="O10" s="94"/>
      <c r="P10" s="91" t="s">
        <v>67</v>
      </c>
      <c r="Q10" s="88">
        <v>-44400</v>
      </c>
      <c r="R10" s="95">
        <f>SUM(O8:O10)+SUM(Q8:Q10)</f>
        <v>-44400</v>
      </c>
      <c r="S10" s="96">
        <v>-15800</v>
      </c>
      <c r="T10" s="97">
        <v>5596100</v>
      </c>
      <c r="U10" s="98">
        <v>4910300</v>
      </c>
      <c r="V10" s="99">
        <v>4910300</v>
      </c>
      <c r="W10" s="100">
        <v>0.01</v>
      </c>
      <c r="X10" s="100">
        <v>-5.5E-2</v>
      </c>
      <c r="Y10" s="101">
        <v>0.109</v>
      </c>
      <c r="Z10" s="102">
        <v>0.127</v>
      </c>
      <c r="AA10" s="103">
        <v>0.12749999999999773</v>
      </c>
      <c r="AB10" s="104">
        <v>0.73499999999999999</v>
      </c>
      <c r="AC10" s="105">
        <v>151.41999999999999</v>
      </c>
      <c r="AD10"/>
    </row>
    <row r="11" spans="1:30" ht="27" customHeight="1" x14ac:dyDescent="0.25">
      <c r="A11" s="63"/>
      <c r="B11" s="40"/>
      <c r="C11" s="64"/>
      <c r="D11" s="65"/>
      <c r="E11" s="66"/>
      <c r="F11" s="67"/>
      <c r="G11" s="67"/>
      <c r="H11" s="68"/>
      <c r="I11" s="69"/>
      <c r="J11" s="70"/>
      <c r="K11" s="71"/>
      <c r="L11" s="72"/>
      <c r="M11" s="73"/>
      <c r="N11" s="70"/>
      <c r="O11" s="71"/>
      <c r="P11" s="70"/>
      <c r="Q11" s="71"/>
      <c r="R11" s="72"/>
      <c r="S11" s="74"/>
      <c r="T11" s="75"/>
      <c r="U11" s="75"/>
      <c r="V11" s="76"/>
      <c r="W11" s="106"/>
      <c r="X11" s="106"/>
      <c r="Y11" s="107"/>
      <c r="Z11" s="80"/>
      <c r="AA11" s="81"/>
      <c r="AB11" s="82"/>
      <c r="AC11" s="83">
        <v>151.51</v>
      </c>
      <c r="AD11"/>
    </row>
    <row r="12" spans="1:30" ht="27" customHeight="1" x14ac:dyDescent="0.25">
      <c r="A12" s="63"/>
      <c r="B12" s="40"/>
      <c r="C12" s="64"/>
      <c r="D12" s="65"/>
      <c r="E12" s="66"/>
      <c r="F12" s="67"/>
      <c r="G12" s="67"/>
      <c r="H12" s="68"/>
      <c r="I12" s="69"/>
      <c r="J12" s="70"/>
      <c r="K12" s="71"/>
      <c r="L12" s="72"/>
      <c r="M12" s="73"/>
      <c r="N12" s="70"/>
      <c r="O12" s="71"/>
      <c r="P12" s="70"/>
      <c r="Q12" s="71"/>
      <c r="R12" s="72"/>
      <c r="S12" s="74"/>
      <c r="T12" s="75"/>
      <c r="U12" s="75"/>
      <c r="V12" s="76"/>
      <c r="W12" s="78"/>
      <c r="X12" s="78"/>
      <c r="Y12" s="79"/>
      <c r="Z12" s="80"/>
      <c r="AA12" s="81"/>
      <c r="AB12" s="82"/>
      <c r="AC12" s="83"/>
      <c r="AD12"/>
    </row>
    <row r="13" spans="1:30" ht="27" customHeight="1" x14ac:dyDescent="0.25">
      <c r="A13" s="84">
        <v>2</v>
      </c>
      <c r="B13" s="53" t="s">
        <v>64</v>
      </c>
      <c r="C13" s="85">
        <v>7.6999999999999999E-2</v>
      </c>
      <c r="D13" s="86">
        <v>0.06</v>
      </c>
      <c r="E13" s="87">
        <v>7.8E-2</v>
      </c>
      <c r="F13" s="88">
        <v>200</v>
      </c>
      <c r="G13" s="88">
        <v>-15400</v>
      </c>
      <c r="H13" s="89">
        <f>SUM(F13:G13)</f>
        <v>-15200</v>
      </c>
      <c r="I13" s="90"/>
      <c r="J13" s="91" t="s">
        <v>67</v>
      </c>
      <c r="K13" s="88">
        <v>44400</v>
      </c>
      <c r="L13" s="95">
        <f>SUM(K11:K13)</f>
        <v>44400</v>
      </c>
      <c r="M13" s="93"/>
      <c r="N13" s="91"/>
      <c r="O13" s="88"/>
      <c r="P13" s="91" t="s">
        <v>67</v>
      </c>
      <c r="Q13" s="88">
        <v>-42900</v>
      </c>
      <c r="R13" s="95">
        <f>SUM(O11:O13)+SUM(Q11:Q13)</f>
        <v>-42900</v>
      </c>
      <c r="S13" s="96">
        <v>-13700</v>
      </c>
      <c r="T13" s="97">
        <v>5582400</v>
      </c>
      <c r="U13" s="98">
        <v>4900600</v>
      </c>
      <c r="V13" s="99">
        <v>4900500</v>
      </c>
      <c r="W13" s="100">
        <v>8.9999999999999993E-3</v>
      </c>
      <c r="X13" s="100">
        <v>-0.05</v>
      </c>
      <c r="Y13" s="101">
        <v>0.109</v>
      </c>
      <c r="Z13" s="102">
        <v>0.127</v>
      </c>
      <c r="AA13" s="103">
        <v>0.12749999999999773</v>
      </c>
      <c r="AB13" s="104">
        <v>0.74099999999999999</v>
      </c>
      <c r="AC13" s="105">
        <v>151.80000000000001</v>
      </c>
      <c r="AD13"/>
    </row>
    <row r="14" spans="1:30" ht="27" customHeight="1" x14ac:dyDescent="0.25">
      <c r="A14" s="63"/>
      <c r="B14" s="40"/>
      <c r="C14" s="64"/>
      <c r="D14" s="65"/>
      <c r="E14" s="66"/>
      <c r="F14" s="67"/>
      <c r="G14" s="67"/>
      <c r="H14" s="68"/>
      <c r="I14" s="69"/>
      <c r="J14" s="70" t="s">
        <v>69</v>
      </c>
      <c r="K14" s="71">
        <v>-23500</v>
      </c>
      <c r="L14" s="72"/>
      <c r="M14" s="73"/>
      <c r="N14" s="70"/>
      <c r="O14" s="71"/>
      <c r="P14" s="70"/>
      <c r="Q14" s="71"/>
      <c r="R14" s="72"/>
      <c r="S14" s="67"/>
      <c r="T14" s="75"/>
      <c r="U14" s="108"/>
      <c r="V14" s="76"/>
      <c r="W14" s="78"/>
      <c r="X14" s="78"/>
      <c r="Y14" s="79"/>
      <c r="Z14" s="80"/>
      <c r="AA14" s="81"/>
      <c r="AB14" s="82"/>
      <c r="AC14" s="83">
        <v>151.44</v>
      </c>
      <c r="AD14"/>
    </row>
    <row r="15" spans="1:30" ht="27" customHeight="1" x14ac:dyDescent="0.25">
      <c r="A15" s="63"/>
      <c r="B15" s="40"/>
      <c r="C15" s="64"/>
      <c r="D15" s="65"/>
      <c r="E15" s="66"/>
      <c r="F15" s="67"/>
      <c r="G15" s="67"/>
      <c r="H15" s="68"/>
      <c r="I15" s="69"/>
      <c r="J15" s="70" t="s">
        <v>70</v>
      </c>
      <c r="K15" s="71">
        <v>-100</v>
      </c>
      <c r="L15" s="72"/>
      <c r="M15" s="73"/>
      <c r="N15" s="70"/>
      <c r="O15" s="71"/>
      <c r="P15" s="70"/>
      <c r="Q15" s="71"/>
      <c r="R15" s="72"/>
      <c r="S15" s="67"/>
      <c r="T15" s="75"/>
      <c r="U15" s="108"/>
      <c r="V15" s="76"/>
      <c r="W15" s="78"/>
      <c r="X15" s="78"/>
      <c r="Y15" s="79"/>
      <c r="Z15" s="80"/>
      <c r="AA15" s="81"/>
      <c r="AB15" s="82"/>
      <c r="AC15" s="83"/>
      <c r="AD15"/>
    </row>
    <row r="16" spans="1:30" ht="27" customHeight="1" x14ac:dyDescent="0.25">
      <c r="A16" s="84">
        <v>3</v>
      </c>
      <c r="B16" s="53" t="s">
        <v>61</v>
      </c>
      <c r="C16" s="85">
        <v>7.6999999999999999E-2</v>
      </c>
      <c r="D16" s="86">
        <v>0.06</v>
      </c>
      <c r="E16" s="87">
        <v>0.13</v>
      </c>
      <c r="F16" s="88">
        <v>200</v>
      </c>
      <c r="G16" s="88">
        <v>-15900</v>
      </c>
      <c r="H16" s="89">
        <f>SUM(F16:G16)</f>
        <v>-15700</v>
      </c>
      <c r="I16" s="90"/>
      <c r="J16" s="91" t="s">
        <v>67</v>
      </c>
      <c r="K16" s="88">
        <v>42900</v>
      </c>
      <c r="L16" s="95">
        <f>SUM(K14:K16)</f>
        <v>19300</v>
      </c>
      <c r="M16" s="93"/>
      <c r="N16" s="91" t="s">
        <v>69</v>
      </c>
      <c r="O16" s="88">
        <v>8000</v>
      </c>
      <c r="P16" s="91" t="s">
        <v>67</v>
      </c>
      <c r="Q16" s="88">
        <v>-38100</v>
      </c>
      <c r="R16" s="95">
        <f>SUM(O14:O16)+SUM(Q14:Q16)</f>
        <v>-30100</v>
      </c>
      <c r="S16" s="96">
        <v>-26500</v>
      </c>
      <c r="T16" s="97">
        <v>5555900</v>
      </c>
      <c r="U16" s="98">
        <v>4880300</v>
      </c>
      <c r="V16" s="99">
        <v>4880300</v>
      </c>
      <c r="W16" s="100">
        <v>1.4E-2</v>
      </c>
      <c r="X16" s="100">
        <v>4.0000000000000001E-3</v>
      </c>
      <c r="Y16" s="101">
        <v>0.109</v>
      </c>
      <c r="Z16" s="102">
        <v>0.127</v>
      </c>
      <c r="AA16" s="103">
        <v>0.12250000000000227</v>
      </c>
      <c r="AB16" s="104">
        <v>0.76600000000000001</v>
      </c>
      <c r="AC16" s="105">
        <v>151.72999999999999</v>
      </c>
      <c r="AD16"/>
    </row>
    <row r="17" spans="1:30" ht="27" customHeight="1" x14ac:dyDescent="0.25">
      <c r="A17" s="63"/>
      <c r="B17" s="40"/>
      <c r="C17" s="109"/>
      <c r="D17" s="110"/>
      <c r="E17" s="111"/>
      <c r="F17" s="71"/>
      <c r="G17" s="71"/>
      <c r="H17" s="112"/>
      <c r="I17" s="69"/>
      <c r="J17" s="70"/>
      <c r="K17" s="71"/>
      <c r="L17" s="113"/>
      <c r="M17" s="114"/>
      <c r="N17" s="70"/>
      <c r="O17" s="71"/>
      <c r="P17" s="70"/>
      <c r="Q17" s="71"/>
      <c r="R17" s="113"/>
      <c r="S17" s="71"/>
      <c r="T17" s="75"/>
      <c r="U17" s="108"/>
      <c r="V17" s="76"/>
      <c r="W17" s="78"/>
      <c r="X17" s="78"/>
      <c r="Y17" s="79"/>
      <c r="Z17" s="80"/>
      <c r="AA17" s="81"/>
      <c r="AB17" s="82"/>
      <c r="AC17" s="83">
        <v>151.54</v>
      </c>
      <c r="AD17"/>
    </row>
    <row r="18" spans="1:30" ht="27" customHeight="1" x14ac:dyDescent="0.25">
      <c r="A18" s="63"/>
      <c r="B18" s="40"/>
      <c r="C18" s="64"/>
      <c r="D18" s="65"/>
      <c r="E18" s="66"/>
      <c r="F18" s="67"/>
      <c r="G18" s="67"/>
      <c r="H18" s="68"/>
      <c r="I18" s="69"/>
      <c r="J18" s="70"/>
      <c r="K18" s="71"/>
      <c r="L18" s="72"/>
      <c r="M18" s="73"/>
      <c r="N18" s="70"/>
      <c r="O18" s="71"/>
      <c r="P18" s="70" t="s">
        <v>68</v>
      </c>
      <c r="Q18" s="71">
        <v>10900</v>
      </c>
      <c r="R18" s="72"/>
      <c r="S18" s="74"/>
      <c r="T18" s="75"/>
      <c r="U18" s="108"/>
      <c r="V18" s="76"/>
      <c r="W18" s="78"/>
      <c r="X18" s="78"/>
      <c r="Y18" s="79"/>
      <c r="Z18" s="80"/>
      <c r="AA18" s="81"/>
      <c r="AB18" s="82"/>
      <c r="AC18" s="83"/>
      <c r="AD18"/>
    </row>
    <row r="19" spans="1:30" ht="27" customHeight="1" x14ac:dyDescent="0.25">
      <c r="A19" s="84">
        <v>4</v>
      </c>
      <c r="B19" s="53" t="s">
        <v>62</v>
      </c>
      <c r="C19" s="85">
        <v>7.6999999999999999E-2</v>
      </c>
      <c r="D19" s="86">
        <v>0.06</v>
      </c>
      <c r="E19" s="87">
        <v>7.8E-2</v>
      </c>
      <c r="F19" s="88">
        <v>400</v>
      </c>
      <c r="G19" s="88">
        <v>3000</v>
      </c>
      <c r="H19" s="89">
        <f>SUM(F19:G19)</f>
        <v>3400</v>
      </c>
      <c r="I19" s="90"/>
      <c r="J19" s="91" t="s">
        <v>67</v>
      </c>
      <c r="K19" s="88">
        <v>38100</v>
      </c>
      <c r="L19" s="95">
        <f>SUM(K17:K19)</f>
        <v>38100</v>
      </c>
      <c r="M19" s="93"/>
      <c r="N19" s="91"/>
      <c r="O19" s="88"/>
      <c r="P19" s="91" t="s">
        <v>67</v>
      </c>
      <c r="Q19" s="88">
        <v>-38300</v>
      </c>
      <c r="R19" s="95">
        <f>SUM(O17:O19)+SUM(Q17:Q19)</f>
        <v>-27400</v>
      </c>
      <c r="S19" s="96">
        <v>14100</v>
      </c>
      <c r="T19" s="97">
        <v>5570000</v>
      </c>
      <c r="U19" s="98">
        <v>4907400</v>
      </c>
      <c r="V19" s="99">
        <v>4907400</v>
      </c>
      <c r="W19" s="100">
        <v>4.4999999999999998E-2</v>
      </c>
      <c r="X19" s="100">
        <v>4.0000000000000001E-3</v>
      </c>
      <c r="Y19" s="101">
        <v>0.109</v>
      </c>
      <c r="Z19" s="102">
        <v>0.126</v>
      </c>
      <c r="AA19" s="103">
        <v>0.12250000000000227</v>
      </c>
      <c r="AB19" s="104">
        <v>0.77500000000000002</v>
      </c>
      <c r="AC19" s="105">
        <v>151.75</v>
      </c>
      <c r="AD19"/>
    </row>
    <row r="20" spans="1:30" ht="27" customHeight="1" x14ac:dyDescent="0.25">
      <c r="A20" s="121"/>
      <c r="B20" s="40"/>
      <c r="C20" s="64"/>
      <c r="D20" s="65"/>
      <c r="E20" s="66"/>
      <c r="F20" s="67"/>
      <c r="G20" s="67"/>
      <c r="H20" s="68"/>
      <c r="I20" s="69"/>
      <c r="J20" s="70"/>
      <c r="K20" s="71"/>
      <c r="L20" s="72"/>
      <c r="M20" s="73"/>
      <c r="N20" s="70"/>
      <c r="O20" s="71"/>
      <c r="P20" s="70"/>
      <c r="Q20" s="71"/>
      <c r="R20" s="72"/>
      <c r="S20" s="122"/>
      <c r="T20" s="123"/>
      <c r="U20" s="124"/>
      <c r="V20" s="116"/>
      <c r="W20" s="106"/>
      <c r="X20" s="106"/>
      <c r="Y20" s="107"/>
      <c r="Z20" s="117"/>
      <c r="AA20" s="118"/>
      <c r="AB20" s="119"/>
      <c r="AC20" s="120">
        <v>150.81</v>
      </c>
      <c r="AD20"/>
    </row>
    <row r="21" spans="1:30" ht="27" customHeight="1" x14ac:dyDescent="0.25">
      <c r="A21" s="63"/>
      <c r="B21" s="40"/>
      <c r="C21" s="64"/>
      <c r="D21" s="65"/>
      <c r="E21" s="66"/>
      <c r="F21" s="67"/>
      <c r="G21" s="67"/>
      <c r="H21" s="68"/>
      <c r="I21" s="69"/>
      <c r="J21" s="70" t="s">
        <v>70</v>
      </c>
      <c r="K21" s="71">
        <v>-100</v>
      </c>
      <c r="L21" s="72"/>
      <c r="M21" s="73"/>
      <c r="N21" s="70"/>
      <c r="O21" s="71"/>
      <c r="P21" s="70"/>
      <c r="Q21" s="71"/>
      <c r="R21" s="72"/>
      <c r="S21" s="74"/>
      <c r="T21" s="75"/>
      <c r="U21" s="108"/>
      <c r="V21" s="76"/>
      <c r="W21" s="78"/>
      <c r="X21" s="78"/>
      <c r="Y21" s="79"/>
      <c r="Z21" s="80"/>
      <c r="AA21" s="81"/>
      <c r="AB21" s="82"/>
      <c r="AC21" s="83"/>
      <c r="AD21"/>
    </row>
    <row r="22" spans="1:30" ht="27" customHeight="1" x14ac:dyDescent="0.25">
      <c r="A22" s="84">
        <v>5</v>
      </c>
      <c r="B22" s="53" t="s">
        <v>63</v>
      </c>
      <c r="C22" s="85">
        <v>7.6999999999999999E-2</v>
      </c>
      <c r="D22" s="86">
        <v>0.06</v>
      </c>
      <c r="E22" s="87">
        <v>7.8E-2</v>
      </c>
      <c r="F22" s="88">
        <v>800</v>
      </c>
      <c r="G22" s="88">
        <v>5400</v>
      </c>
      <c r="H22" s="89">
        <f>SUM(F22:G22)</f>
        <v>6200</v>
      </c>
      <c r="I22" s="90"/>
      <c r="J22" s="91" t="s">
        <v>67</v>
      </c>
      <c r="K22" s="88">
        <v>38300</v>
      </c>
      <c r="L22" s="95">
        <f>SUM(K20:K22)</f>
        <v>38200</v>
      </c>
      <c r="M22" s="93"/>
      <c r="N22" s="91"/>
      <c r="O22" s="88"/>
      <c r="P22" s="91" t="s">
        <v>67</v>
      </c>
      <c r="Q22" s="88">
        <v>-36400</v>
      </c>
      <c r="R22" s="95">
        <f>SUM(O20:O22)+SUM(Q20:Q22)</f>
        <v>-36400</v>
      </c>
      <c r="S22" s="96">
        <v>8000</v>
      </c>
      <c r="T22" s="97">
        <v>5578000</v>
      </c>
      <c r="U22" s="98">
        <v>4917800</v>
      </c>
      <c r="V22" s="99">
        <v>4917700</v>
      </c>
      <c r="W22" s="100">
        <v>5.3999999999999999E-2</v>
      </c>
      <c r="X22" s="100">
        <v>-1E-3</v>
      </c>
      <c r="Y22" s="101">
        <v>0.109</v>
      </c>
      <c r="Z22" s="102">
        <v>0.126</v>
      </c>
      <c r="AA22" s="103">
        <v>0.12749999999999773</v>
      </c>
      <c r="AB22" s="104">
        <v>0.76600000000000001</v>
      </c>
      <c r="AC22" s="105">
        <v>151.36000000000001</v>
      </c>
      <c r="AD22"/>
    </row>
    <row r="23" spans="1:30" ht="27" customHeight="1" x14ac:dyDescent="0.25">
      <c r="A23" s="63"/>
      <c r="B23" s="40"/>
      <c r="C23" s="64"/>
      <c r="D23" s="65"/>
      <c r="E23" s="66"/>
      <c r="F23" s="67"/>
      <c r="G23" s="67"/>
      <c r="H23" s="68"/>
      <c r="I23" s="69"/>
      <c r="J23" s="70"/>
      <c r="K23" s="71"/>
      <c r="L23" s="72"/>
      <c r="M23" s="73"/>
      <c r="N23" s="70"/>
      <c r="O23" s="71"/>
      <c r="P23" s="70"/>
      <c r="Q23" s="71"/>
      <c r="R23" s="72"/>
      <c r="S23" s="74"/>
      <c r="T23" s="75"/>
      <c r="U23" s="108"/>
      <c r="V23" s="116"/>
      <c r="W23" s="106"/>
      <c r="X23" s="106"/>
      <c r="Y23" s="107"/>
      <c r="Z23" s="117"/>
      <c r="AA23" s="118"/>
      <c r="AB23" s="119"/>
      <c r="AC23" s="120">
        <v>151.59</v>
      </c>
      <c r="AD23"/>
    </row>
    <row r="24" spans="1:30" ht="27" customHeight="1" x14ac:dyDescent="0.25">
      <c r="A24" s="63"/>
      <c r="B24" s="40"/>
      <c r="C24" s="64"/>
      <c r="D24" s="65"/>
      <c r="E24" s="66"/>
      <c r="F24" s="67"/>
      <c r="G24" s="67"/>
      <c r="H24" s="68"/>
      <c r="I24" s="69"/>
      <c r="J24" s="70" t="s">
        <v>70</v>
      </c>
      <c r="K24" s="71">
        <v>-500</v>
      </c>
      <c r="L24" s="72"/>
      <c r="M24" s="73"/>
      <c r="N24" s="70"/>
      <c r="O24" s="71"/>
      <c r="P24" s="70"/>
      <c r="Q24" s="71"/>
      <c r="R24" s="72"/>
      <c r="S24" s="74"/>
      <c r="T24" s="75"/>
      <c r="U24" s="108"/>
      <c r="V24" s="76"/>
      <c r="W24" s="78"/>
      <c r="X24" s="78"/>
      <c r="Y24" s="79"/>
      <c r="Z24" s="80"/>
      <c r="AA24" s="81"/>
      <c r="AB24" s="82"/>
      <c r="AC24" s="83"/>
      <c r="AD24"/>
    </row>
    <row r="25" spans="1:30" ht="27" customHeight="1" x14ac:dyDescent="0.25">
      <c r="A25" s="84">
        <v>8</v>
      </c>
      <c r="B25" s="53" t="s">
        <v>66</v>
      </c>
      <c r="C25" s="85">
        <v>7.6999999999999999E-2</v>
      </c>
      <c r="D25" s="86">
        <v>0.06</v>
      </c>
      <c r="E25" s="87">
        <v>7.8E-2</v>
      </c>
      <c r="F25" s="88">
        <v>1000</v>
      </c>
      <c r="G25" s="88">
        <v>-2300</v>
      </c>
      <c r="H25" s="89">
        <f>SUM(F25:G25)</f>
        <v>-1300</v>
      </c>
      <c r="I25" s="90"/>
      <c r="J25" s="91" t="s">
        <v>67</v>
      </c>
      <c r="K25" s="88">
        <v>36400</v>
      </c>
      <c r="L25" s="95">
        <f>SUM(K23:K25)</f>
        <v>35900</v>
      </c>
      <c r="M25" s="93"/>
      <c r="N25" s="91"/>
      <c r="O25" s="88"/>
      <c r="P25" s="91" t="s">
        <v>67</v>
      </c>
      <c r="Q25" s="88">
        <v>-42100</v>
      </c>
      <c r="R25" s="95">
        <f>SUM(O23:O25)+SUM(Q23:Q25)</f>
        <v>-42100</v>
      </c>
      <c r="S25" s="96">
        <v>-7500</v>
      </c>
      <c r="T25" s="97">
        <v>5570500</v>
      </c>
      <c r="U25" s="98">
        <v>4900800</v>
      </c>
      <c r="V25" s="99">
        <v>4900800</v>
      </c>
      <c r="W25" s="100">
        <v>4.2000000000000003E-2</v>
      </c>
      <c r="X25" s="100">
        <v>-1E-3</v>
      </c>
      <c r="Y25" s="101">
        <v>0.109</v>
      </c>
      <c r="Z25" s="102">
        <v>0.129</v>
      </c>
      <c r="AA25" s="103">
        <v>0.12749999999999773</v>
      </c>
      <c r="AB25" s="104">
        <v>0.78600000000000003</v>
      </c>
      <c r="AC25" s="105">
        <v>151.88</v>
      </c>
      <c r="AD25"/>
    </row>
    <row r="26" spans="1:30" ht="27" customHeight="1" x14ac:dyDescent="0.25">
      <c r="A26" s="63"/>
      <c r="B26" s="40"/>
      <c r="C26" s="64"/>
      <c r="D26" s="65"/>
      <c r="E26" s="66"/>
      <c r="F26" s="67"/>
      <c r="G26" s="67"/>
      <c r="H26" s="68"/>
      <c r="I26" s="69"/>
      <c r="J26" s="70"/>
      <c r="K26" s="71"/>
      <c r="L26" s="72"/>
      <c r="M26" s="73"/>
      <c r="N26" s="70"/>
      <c r="O26" s="71"/>
      <c r="P26" s="70"/>
      <c r="Q26" s="71"/>
      <c r="R26" s="72"/>
      <c r="S26" s="125"/>
      <c r="T26" s="126"/>
      <c r="U26" s="115"/>
      <c r="V26" s="116"/>
      <c r="W26" s="106"/>
      <c r="X26" s="106"/>
      <c r="Y26" s="107"/>
      <c r="Z26" s="80"/>
      <c r="AA26" s="81"/>
      <c r="AB26" s="82"/>
      <c r="AC26" s="120">
        <v>151.79</v>
      </c>
      <c r="AD26"/>
    </row>
    <row r="27" spans="1:30" ht="27" customHeight="1" x14ac:dyDescent="0.25">
      <c r="A27" s="63"/>
      <c r="B27" s="40"/>
      <c r="C27" s="64"/>
      <c r="D27" s="65"/>
      <c r="E27" s="66"/>
      <c r="F27" s="67"/>
      <c r="G27" s="67"/>
      <c r="H27" s="68"/>
      <c r="I27" s="69"/>
      <c r="J27" s="70"/>
      <c r="K27" s="71"/>
      <c r="L27" s="72"/>
      <c r="M27" s="73"/>
      <c r="N27" s="70"/>
      <c r="O27" s="71"/>
      <c r="P27" s="70" t="s">
        <v>68</v>
      </c>
      <c r="Q27" s="71">
        <v>9200</v>
      </c>
      <c r="R27" s="72"/>
      <c r="S27" s="74"/>
      <c r="T27" s="126"/>
      <c r="U27" s="127"/>
      <c r="V27" s="76"/>
      <c r="W27" s="78"/>
      <c r="X27" s="78"/>
      <c r="Y27" s="79"/>
      <c r="Z27" s="80"/>
      <c r="AA27" s="81"/>
      <c r="AB27" s="82"/>
      <c r="AC27" s="83"/>
      <c r="AD27"/>
    </row>
    <row r="28" spans="1:30" ht="27" customHeight="1" x14ac:dyDescent="0.25">
      <c r="A28" s="84">
        <v>9</v>
      </c>
      <c r="B28" s="53" t="s">
        <v>64</v>
      </c>
      <c r="C28" s="85">
        <v>7.6999999999999999E-2</v>
      </c>
      <c r="D28" s="86">
        <v>0.06</v>
      </c>
      <c r="E28" s="87">
        <v>7.8E-2</v>
      </c>
      <c r="F28" s="88">
        <v>700</v>
      </c>
      <c r="G28" s="88">
        <v>9800</v>
      </c>
      <c r="H28" s="89">
        <f>SUM(F28:G28)</f>
        <v>10500</v>
      </c>
      <c r="I28" s="90"/>
      <c r="J28" s="91" t="s">
        <v>67</v>
      </c>
      <c r="K28" s="88">
        <v>42100</v>
      </c>
      <c r="L28" s="95">
        <f>SUM(K26:K28)</f>
        <v>42100</v>
      </c>
      <c r="M28" s="93"/>
      <c r="N28" s="91"/>
      <c r="O28" s="88"/>
      <c r="P28" s="91" t="s">
        <v>67</v>
      </c>
      <c r="Q28" s="88">
        <v>-36900</v>
      </c>
      <c r="R28" s="95">
        <f>SUM(O26:O28)+SUM(Q26:Q28)</f>
        <v>-27700</v>
      </c>
      <c r="S28" s="96">
        <v>24900</v>
      </c>
      <c r="T28" s="97">
        <v>5595400</v>
      </c>
      <c r="U28" s="98">
        <v>4924500</v>
      </c>
      <c r="V28" s="99">
        <v>4924500</v>
      </c>
      <c r="W28" s="100">
        <v>3.2000000000000001E-2</v>
      </c>
      <c r="X28" s="100">
        <v>-1E-3</v>
      </c>
      <c r="Y28" s="101">
        <v>0.109</v>
      </c>
      <c r="Z28" s="102">
        <v>0.13</v>
      </c>
      <c r="AA28" s="103">
        <v>0.125</v>
      </c>
      <c r="AB28" s="104">
        <v>0.78100000000000003</v>
      </c>
      <c r="AC28" s="105">
        <v>151.94</v>
      </c>
      <c r="AD28"/>
    </row>
    <row r="29" spans="1:30" ht="27" customHeight="1" x14ac:dyDescent="0.25">
      <c r="A29" s="63"/>
      <c r="B29" s="40"/>
      <c r="C29" s="64"/>
      <c r="D29" s="65"/>
      <c r="E29" s="66"/>
      <c r="F29" s="67"/>
      <c r="G29" s="67"/>
      <c r="H29" s="68"/>
      <c r="I29" s="69"/>
      <c r="J29" s="70"/>
      <c r="K29" s="71"/>
      <c r="L29" s="72"/>
      <c r="M29" s="73"/>
      <c r="N29" s="70"/>
      <c r="O29" s="71"/>
      <c r="P29" s="70"/>
      <c r="Q29" s="71"/>
      <c r="R29" s="72"/>
      <c r="S29" s="67"/>
      <c r="T29" s="75"/>
      <c r="U29" s="115"/>
      <c r="V29" s="116"/>
      <c r="W29" s="106"/>
      <c r="X29" s="106"/>
      <c r="Y29" s="107"/>
      <c r="Z29" s="117"/>
      <c r="AA29" s="118"/>
      <c r="AB29" s="119"/>
      <c r="AC29" s="120">
        <v>151.69</v>
      </c>
      <c r="AD29"/>
    </row>
    <row r="30" spans="1:30" ht="27" customHeight="1" x14ac:dyDescent="0.25">
      <c r="A30" s="63"/>
      <c r="B30" s="40"/>
      <c r="C30" s="64"/>
      <c r="D30" s="65"/>
      <c r="E30" s="66"/>
      <c r="F30" s="67"/>
      <c r="G30" s="67"/>
      <c r="H30" s="68"/>
      <c r="I30" s="69"/>
      <c r="J30" s="70" t="s">
        <v>70</v>
      </c>
      <c r="K30" s="71">
        <v>-400</v>
      </c>
      <c r="L30" s="72"/>
      <c r="M30" s="73"/>
      <c r="N30" s="70"/>
      <c r="O30" s="71"/>
      <c r="P30" s="70"/>
      <c r="Q30" s="71"/>
      <c r="R30" s="72"/>
      <c r="S30" s="67"/>
      <c r="T30" s="75"/>
      <c r="U30" s="108"/>
      <c r="V30" s="76"/>
      <c r="W30" s="78"/>
      <c r="X30" s="78"/>
      <c r="Y30" s="79"/>
      <c r="Z30" s="80"/>
      <c r="AA30" s="81"/>
      <c r="AB30" s="82"/>
      <c r="AC30" s="83"/>
      <c r="AD30"/>
    </row>
    <row r="31" spans="1:30" ht="27" customHeight="1" x14ac:dyDescent="0.25">
      <c r="A31" s="84">
        <v>10</v>
      </c>
      <c r="B31" s="53" t="s">
        <v>61</v>
      </c>
      <c r="C31" s="85">
        <v>7.6999999999999999E-2</v>
      </c>
      <c r="D31" s="86">
        <v>0.06</v>
      </c>
      <c r="E31" s="87">
        <v>7.8E-2</v>
      </c>
      <c r="F31" s="88">
        <v>0</v>
      </c>
      <c r="G31" s="88">
        <v>-12400</v>
      </c>
      <c r="H31" s="89">
        <f>SUM(F31:G31)</f>
        <v>-12400</v>
      </c>
      <c r="I31" s="90"/>
      <c r="J31" s="91" t="s">
        <v>67</v>
      </c>
      <c r="K31" s="88">
        <v>36900</v>
      </c>
      <c r="L31" s="95">
        <f>SUM(K29:K31)</f>
        <v>36500</v>
      </c>
      <c r="M31" s="93"/>
      <c r="N31" s="91"/>
      <c r="O31" s="88"/>
      <c r="P31" s="91" t="s">
        <v>67</v>
      </c>
      <c r="Q31" s="88">
        <v>-35800</v>
      </c>
      <c r="R31" s="95">
        <f>SUM(O29:O31)+SUM(Q29:Q31)</f>
        <v>-35800</v>
      </c>
      <c r="S31" s="96">
        <v>-11700</v>
      </c>
      <c r="T31" s="97">
        <v>5583700</v>
      </c>
      <c r="U31" s="98">
        <v>4921300</v>
      </c>
      <c r="V31" s="99">
        <v>4921200</v>
      </c>
      <c r="W31" s="100">
        <v>4.8000000000000001E-2</v>
      </c>
      <c r="X31" s="100">
        <v>-1E-3</v>
      </c>
      <c r="Y31" s="101">
        <v>0.109</v>
      </c>
      <c r="Z31" s="102">
        <v>0.13400000000000001</v>
      </c>
      <c r="AA31" s="103">
        <v>0.12999999999999545</v>
      </c>
      <c r="AB31" s="104">
        <v>0.79500000000000004</v>
      </c>
      <c r="AC31" s="105">
        <v>151.84</v>
      </c>
      <c r="AD31"/>
    </row>
    <row r="32" spans="1:30" ht="27" customHeight="1" x14ac:dyDescent="0.25">
      <c r="A32" s="63"/>
      <c r="B32" s="40"/>
      <c r="C32" s="64"/>
      <c r="D32" s="65"/>
      <c r="E32" s="66"/>
      <c r="F32" s="67"/>
      <c r="G32" s="67"/>
      <c r="H32" s="68"/>
      <c r="I32" s="69"/>
      <c r="J32" s="70" t="s">
        <v>70</v>
      </c>
      <c r="K32" s="71">
        <v>-100</v>
      </c>
      <c r="L32" s="72"/>
      <c r="M32" s="73"/>
      <c r="N32" s="70"/>
      <c r="O32" s="71"/>
      <c r="P32" s="70"/>
      <c r="Q32" s="71"/>
      <c r="R32" s="72"/>
      <c r="S32" s="128"/>
      <c r="T32" s="123"/>
      <c r="U32" s="124"/>
      <c r="V32" s="116"/>
      <c r="W32" s="106"/>
      <c r="X32" s="106"/>
      <c r="Y32" s="107"/>
      <c r="Z32" s="117"/>
      <c r="AA32" s="118"/>
      <c r="AB32" s="119"/>
      <c r="AC32" s="120">
        <v>152.76</v>
      </c>
      <c r="AD32"/>
    </row>
    <row r="33" spans="1:30" ht="27" customHeight="1" x14ac:dyDescent="0.25">
      <c r="A33" s="63"/>
      <c r="B33" s="40"/>
      <c r="C33" s="64"/>
      <c r="D33" s="65"/>
      <c r="E33" s="66"/>
      <c r="F33" s="67"/>
      <c r="G33" s="67"/>
      <c r="H33" s="68"/>
      <c r="I33" s="69"/>
      <c r="J33" s="70" t="s">
        <v>72</v>
      </c>
      <c r="K33" s="71">
        <v>-100</v>
      </c>
      <c r="L33" s="72"/>
      <c r="M33" s="73"/>
      <c r="N33" s="70"/>
      <c r="O33" s="71"/>
      <c r="P33" s="70"/>
      <c r="Q33" s="71"/>
      <c r="R33" s="72"/>
      <c r="S33" s="67"/>
      <c r="T33" s="75"/>
      <c r="U33" s="108"/>
      <c r="V33" s="76"/>
      <c r="W33" s="78"/>
      <c r="X33" s="78"/>
      <c r="Y33" s="79"/>
      <c r="Z33" s="80"/>
      <c r="AA33" s="81"/>
      <c r="AB33" s="82"/>
      <c r="AC33" s="83"/>
      <c r="AD33"/>
    </row>
    <row r="34" spans="1:30" ht="27" customHeight="1" x14ac:dyDescent="0.25">
      <c r="A34" s="84">
        <v>11</v>
      </c>
      <c r="B34" s="53" t="s">
        <v>62</v>
      </c>
      <c r="C34" s="85">
        <v>7.6999999999999999E-2</v>
      </c>
      <c r="D34" s="86">
        <v>0.06</v>
      </c>
      <c r="E34" s="87">
        <v>7.8E-2</v>
      </c>
      <c r="F34" s="88">
        <v>0</v>
      </c>
      <c r="G34" s="88">
        <v>2300</v>
      </c>
      <c r="H34" s="89">
        <f>SUM(F34:G34)</f>
        <v>2300</v>
      </c>
      <c r="I34" s="90"/>
      <c r="J34" s="91" t="s">
        <v>67</v>
      </c>
      <c r="K34" s="88">
        <v>35800</v>
      </c>
      <c r="L34" s="95">
        <f>SUM(K32:K34)</f>
        <v>35600</v>
      </c>
      <c r="M34" s="93"/>
      <c r="N34" s="91"/>
      <c r="O34" s="88"/>
      <c r="P34" s="91" t="s">
        <v>67</v>
      </c>
      <c r="Q34" s="88">
        <v>-35300</v>
      </c>
      <c r="R34" s="95">
        <f>SUM(O32:O34)+SUM(Q32:Q34)</f>
        <v>-35300</v>
      </c>
      <c r="S34" s="96">
        <v>2600</v>
      </c>
      <c r="T34" s="97">
        <v>5586300</v>
      </c>
      <c r="U34" s="98">
        <v>4908800</v>
      </c>
      <c r="V34" s="99">
        <v>4908800</v>
      </c>
      <c r="W34" s="100">
        <v>5.5E-2</v>
      </c>
      <c r="X34" s="100">
        <v>-1E-3</v>
      </c>
      <c r="Y34" s="101">
        <v>0.109</v>
      </c>
      <c r="Z34" s="102">
        <v>0.14099999999999999</v>
      </c>
      <c r="AA34" s="103">
        <v>0.14249999999999829</v>
      </c>
      <c r="AB34" s="104">
        <v>0.84799999999999998</v>
      </c>
      <c r="AC34" s="105">
        <v>153.21</v>
      </c>
      <c r="AD34"/>
    </row>
    <row r="35" spans="1:30" ht="27" customHeight="1" x14ac:dyDescent="0.25">
      <c r="A35" s="63"/>
      <c r="B35" s="40"/>
      <c r="C35" s="64"/>
      <c r="D35" s="65"/>
      <c r="E35" s="66"/>
      <c r="F35" s="67"/>
      <c r="G35" s="67"/>
      <c r="H35" s="68"/>
      <c r="I35" s="69"/>
      <c r="J35" s="70" t="s">
        <v>70</v>
      </c>
      <c r="K35" s="71">
        <v>-400</v>
      </c>
      <c r="L35" s="72"/>
      <c r="M35" s="73"/>
      <c r="N35" s="70"/>
      <c r="O35" s="71"/>
      <c r="P35" s="70"/>
      <c r="Q35" s="71"/>
      <c r="R35" s="72"/>
      <c r="S35" s="128"/>
      <c r="T35" s="123"/>
      <c r="U35" s="124"/>
      <c r="V35" s="116"/>
      <c r="W35" s="106"/>
      <c r="X35" s="106"/>
      <c r="Y35" s="107"/>
      <c r="Z35" s="117"/>
      <c r="AA35" s="118"/>
      <c r="AB35" s="119"/>
      <c r="AC35" s="120">
        <v>152.96</v>
      </c>
      <c r="AD35"/>
    </row>
    <row r="36" spans="1:30" ht="27" customHeight="1" x14ac:dyDescent="0.25">
      <c r="A36" s="63"/>
      <c r="B36" s="40"/>
      <c r="C36" s="64"/>
      <c r="D36" s="65"/>
      <c r="E36" s="66"/>
      <c r="F36" s="67"/>
      <c r="G36" s="67"/>
      <c r="H36" s="68"/>
      <c r="I36" s="69"/>
      <c r="J36" s="70" t="s">
        <v>72</v>
      </c>
      <c r="K36" s="71">
        <v>-100</v>
      </c>
      <c r="L36" s="72"/>
      <c r="M36" s="73"/>
      <c r="N36" s="70"/>
      <c r="O36" s="71"/>
      <c r="P36" s="70"/>
      <c r="Q36" s="71"/>
      <c r="R36" s="72"/>
      <c r="S36" s="67"/>
      <c r="T36" s="75"/>
      <c r="U36" s="108"/>
      <c r="V36" s="76"/>
      <c r="W36" s="78"/>
      <c r="X36" s="78"/>
      <c r="Y36" s="79"/>
      <c r="Z36" s="80"/>
      <c r="AA36" s="81"/>
      <c r="AB36" s="82"/>
      <c r="AC36" s="83"/>
      <c r="AD36"/>
    </row>
    <row r="37" spans="1:30" ht="27" customHeight="1" x14ac:dyDescent="0.25">
      <c r="A37" s="84">
        <v>12</v>
      </c>
      <c r="B37" s="53" t="s">
        <v>63</v>
      </c>
      <c r="C37" s="85">
        <v>7.6999999999999999E-2</v>
      </c>
      <c r="D37" s="86">
        <v>0.06</v>
      </c>
      <c r="E37" s="87">
        <v>0.08</v>
      </c>
      <c r="F37" s="88">
        <v>300</v>
      </c>
      <c r="G37" s="88">
        <v>-500</v>
      </c>
      <c r="H37" s="89">
        <f>SUM(F37:G37)</f>
        <v>-200</v>
      </c>
      <c r="I37" s="90"/>
      <c r="J37" s="91" t="s">
        <v>67</v>
      </c>
      <c r="K37" s="88">
        <v>35300</v>
      </c>
      <c r="L37" s="95">
        <f>SUM(K35:K37)</f>
        <v>34800</v>
      </c>
      <c r="M37" s="93"/>
      <c r="N37" s="91"/>
      <c r="O37" s="88"/>
      <c r="P37" s="91" t="s">
        <v>67</v>
      </c>
      <c r="Q37" s="88">
        <v>-33200</v>
      </c>
      <c r="R37" s="95">
        <f>SUM(O35:O37)+SUM(Q35:Q37)</f>
        <v>-33200</v>
      </c>
      <c r="S37" s="96">
        <v>1400</v>
      </c>
      <c r="T37" s="97">
        <v>5587700</v>
      </c>
      <c r="U37" s="98">
        <v>4910800</v>
      </c>
      <c r="V37" s="99">
        <v>4910800</v>
      </c>
      <c r="W37" s="100">
        <v>7.9000000000000001E-2</v>
      </c>
      <c r="X37" s="100">
        <v>0</v>
      </c>
      <c r="Y37" s="101">
        <v>0.109</v>
      </c>
      <c r="Z37" s="102">
        <v>0.15</v>
      </c>
      <c r="AA37" s="103">
        <v>0.14749999999999375</v>
      </c>
      <c r="AB37" s="104">
        <v>0.85699999999999998</v>
      </c>
      <c r="AC37" s="105">
        <v>153.38</v>
      </c>
      <c r="AD37"/>
    </row>
    <row r="38" spans="1:30" ht="27" customHeight="1" x14ac:dyDescent="0.25">
      <c r="A38" s="63"/>
      <c r="B38" s="40"/>
      <c r="C38" s="64"/>
      <c r="D38" s="65"/>
      <c r="E38" s="66"/>
      <c r="F38" s="67"/>
      <c r="G38" s="67"/>
      <c r="H38" s="68"/>
      <c r="I38" s="69"/>
      <c r="J38" s="70" t="s">
        <v>70</v>
      </c>
      <c r="K38" s="71">
        <v>-200</v>
      </c>
      <c r="L38" s="72"/>
      <c r="M38" s="73"/>
      <c r="N38" s="70"/>
      <c r="O38" s="71"/>
      <c r="P38" s="70" t="s">
        <v>68</v>
      </c>
      <c r="Q38" s="71">
        <v>12900</v>
      </c>
      <c r="R38" s="72"/>
      <c r="S38" s="67"/>
      <c r="T38" s="75"/>
      <c r="U38" s="108"/>
      <c r="V38" s="76"/>
      <c r="W38" s="78"/>
      <c r="X38" s="78"/>
      <c r="Y38" s="79"/>
      <c r="Z38" s="80"/>
      <c r="AA38" s="81"/>
      <c r="AB38" s="82"/>
      <c r="AC38" s="83">
        <v>153.09</v>
      </c>
      <c r="AD38"/>
    </row>
    <row r="39" spans="1:30" ht="27" customHeight="1" x14ac:dyDescent="0.25">
      <c r="A39" s="63"/>
      <c r="B39" s="40"/>
      <c r="C39" s="64"/>
      <c r="D39" s="65"/>
      <c r="E39" s="66"/>
      <c r="F39" s="67"/>
      <c r="G39" s="67"/>
      <c r="H39" s="68"/>
      <c r="I39" s="69"/>
      <c r="J39" s="70" t="s">
        <v>72</v>
      </c>
      <c r="K39" s="71">
        <v>-700</v>
      </c>
      <c r="L39" s="72"/>
      <c r="M39" s="73"/>
      <c r="N39" s="70"/>
      <c r="O39" s="71"/>
      <c r="P39" s="70" t="s">
        <v>70</v>
      </c>
      <c r="Q39" s="71">
        <v>4000</v>
      </c>
      <c r="R39" s="72"/>
      <c r="S39" s="67"/>
      <c r="T39" s="75"/>
      <c r="U39" s="108"/>
      <c r="V39" s="76"/>
      <c r="W39" s="78"/>
      <c r="X39" s="78"/>
      <c r="Y39" s="79"/>
      <c r="Z39" s="80"/>
      <c r="AA39" s="81"/>
      <c r="AB39" s="82"/>
      <c r="AC39" s="83"/>
      <c r="AD39"/>
    </row>
    <row r="40" spans="1:30" ht="27" customHeight="1" x14ac:dyDescent="0.25">
      <c r="A40" s="84">
        <v>15</v>
      </c>
      <c r="B40" s="53" t="s">
        <v>66</v>
      </c>
      <c r="C40" s="85">
        <v>7.6999999999999999E-2</v>
      </c>
      <c r="D40" s="86">
        <v>6.5000000000000002E-2</v>
      </c>
      <c r="E40" s="87">
        <v>7.8E-2</v>
      </c>
      <c r="F40" s="88">
        <v>-100</v>
      </c>
      <c r="G40" s="88">
        <v>84000</v>
      </c>
      <c r="H40" s="89">
        <f>SUM(F40:G40)</f>
        <v>83900</v>
      </c>
      <c r="I40" s="90"/>
      <c r="J40" s="91" t="s">
        <v>67</v>
      </c>
      <c r="K40" s="88">
        <v>33200</v>
      </c>
      <c r="L40" s="95">
        <f>SUM(K38:K40)</f>
        <v>32300</v>
      </c>
      <c r="M40" s="93"/>
      <c r="N40" s="91"/>
      <c r="O40" s="88"/>
      <c r="P40" s="91" t="s">
        <v>67</v>
      </c>
      <c r="Q40" s="88">
        <v>-35200</v>
      </c>
      <c r="R40" s="95">
        <f>SUM(O38:O40)+SUM(Q38:Q40)</f>
        <v>-18300</v>
      </c>
      <c r="S40" s="96">
        <v>97900</v>
      </c>
      <c r="T40" s="97">
        <v>5685600</v>
      </c>
      <c r="U40" s="98">
        <v>5003500</v>
      </c>
      <c r="V40" s="99">
        <v>5003500</v>
      </c>
      <c r="W40" s="100">
        <v>6.2E-2</v>
      </c>
      <c r="X40" s="100">
        <v>0.01</v>
      </c>
      <c r="Y40" s="101">
        <v>0.109</v>
      </c>
      <c r="Z40" s="102">
        <v>0.14499999999999999</v>
      </c>
      <c r="AA40" s="103">
        <v>0.14499999999999602</v>
      </c>
      <c r="AB40" s="104">
        <v>0.85699999999999998</v>
      </c>
      <c r="AC40" s="105">
        <v>153.96</v>
      </c>
      <c r="AD40" s="129"/>
    </row>
    <row r="41" spans="1:30" ht="27" customHeight="1" x14ac:dyDescent="0.25">
      <c r="A41" s="63"/>
      <c r="B41" s="40"/>
      <c r="C41" s="64"/>
      <c r="D41" s="65"/>
      <c r="E41" s="66"/>
      <c r="F41" s="67"/>
      <c r="G41" s="67"/>
      <c r="H41" s="68"/>
      <c r="I41" s="69"/>
      <c r="J41" s="70" t="s">
        <v>70</v>
      </c>
      <c r="K41" s="71">
        <v>-800</v>
      </c>
      <c r="L41" s="72"/>
      <c r="M41" s="73"/>
      <c r="N41" s="70"/>
      <c r="O41" s="71"/>
      <c r="P41" s="70"/>
      <c r="Q41" s="71"/>
      <c r="R41" s="72"/>
      <c r="S41" s="67"/>
      <c r="T41" s="75"/>
      <c r="U41" s="108"/>
      <c r="V41" s="76"/>
      <c r="W41" s="78"/>
      <c r="X41" s="78"/>
      <c r="Y41" s="79"/>
      <c r="Z41" s="80"/>
      <c r="AA41" s="81"/>
      <c r="AB41" s="78"/>
      <c r="AC41" s="83">
        <v>154.13999999999999</v>
      </c>
      <c r="AD41"/>
    </row>
    <row r="42" spans="1:30" ht="27" customHeight="1" x14ac:dyDescent="0.25">
      <c r="A42" s="63"/>
      <c r="B42" s="40"/>
      <c r="C42" s="64"/>
      <c r="D42" s="65"/>
      <c r="E42" s="66"/>
      <c r="F42" s="67"/>
      <c r="G42" s="67"/>
      <c r="H42" s="68"/>
      <c r="I42" s="69"/>
      <c r="J42" s="70" t="s">
        <v>72</v>
      </c>
      <c r="K42" s="71">
        <v>-100</v>
      </c>
      <c r="L42" s="72"/>
      <c r="M42" s="73"/>
      <c r="N42" s="70"/>
      <c r="O42" s="71"/>
      <c r="P42" s="70"/>
      <c r="Q42" s="71"/>
      <c r="R42" s="72"/>
      <c r="S42" s="67"/>
      <c r="T42" s="75"/>
      <c r="U42" s="108"/>
      <c r="V42" s="130"/>
      <c r="W42" s="78"/>
      <c r="X42" s="78"/>
      <c r="Y42" s="79"/>
      <c r="Z42" s="80"/>
      <c r="AA42" s="81"/>
      <c r="AB42" s="82"/>
      <c r="AC42" s="83"/>
      <c r="AD42"/>
    </row>
    <row r="43" spans="1:30" ht="27" customHeight="1" x14ac:dyDescent="0.25">
      <c r="A43" s="84">
        <v>16</v>
      </c>
      <c r="B43" s="53" t="s">
        <v>64</v>
      </c>
      <c r="C43" s="85">
        <v>7.6999999999999999E-2</v>
      </c>
      <c r="D43" s="86">
        <v>0.05</v>
      </c>
      <c r="E43" s="87">
        <v>7.8E-2</v>
      </c>
      <c r="F43" s="88">
        <v>200</v>
      </c>
      <c r="G43" s="88">
        <v>5600</v>
      </c>
      <c r="H43" s="89">
        <f>SUM(F43:G43)</f>
        <v>5800</v>
      </c>
      <c r="I43" s="90"/>
      <c r="J43" s="91" t="s">
        <v>67</v>
      </c>
      <c r="K43" s="88">
        <v>35200</v>
      </c>
      <c r="L43" s="95">
        <f>SUM(K41:K43)</f>
        <v>34300</v>
      </c>
      <c r="M43" s="93"/>
      <c r="N43" s="91"/>
      <c r="O43" s="88"/>
      <c r="P43" s="91" t="s">
        <v>67</v>
      </c>
      <c r="Q43" s="88">
        <v>-35900</v>
      </c>
      <c r="R43" s="95">
        <f>SUM(O41:O43)+SUM(Q41:Q43)</f>
        <v>-35900</v>
      </c>
      <c r="S43" s="96">
        <v>4200</v>
      </c>
      <c r="T43" s="97">
        <v>5689800</v>
      </c>
      <c r="U43" s="98">
        <v>4998900</v>
      </c>
      <c r="V43" s="99">
        <v>3682700</v>
      </c>
      <c r="W43" s="100">
        <v>4.1000000000000002E-2</v>
      </c>
      <c r="X43" s="100">
        <v>0.01</v>
      </c>
      <c r="Y43" s="101">
        <v>0.109</v>
      </c>
      <c r="Z43" s="102">
        <v>0.14699999999999999</v>
      </c>
      <c r="AA43" s="103">
        <v>0.15000000000000568</v>
      </c>
      <c r="AB43" s="104">
        <v>0.86299999999999999</v>
      </c>
      <c r="AC43" s="105">
        <v>154.6</v>
      </c>
      <c r="AD43" s="129"/>
    </row>
    <row r="44" spans="1:30" ht="27" customHeight="1" x14ac:dyDescent="0.25">
      <c r="A44" s="63"/>
      <c r="B44" s="40"/>
      <c r="C44" s="64"/>
      <c r="D44" s="65"/>
      <c r="E44" s="66"/>
      <c r="F44" s="67"/>
      <c r="G44" s="67"/>
      <c r="H44" s="68"/>
      <c r="I44" s="69"/>
      <c r="J44" s="70" t="s">
        <v>69</v>
      </c>
      <c r="K44" s="71">
        <v>-8000</v>
      </c>
      <c r="L44" s="72"/>
      <c r="M44" s="73"/>
      <c r="N44" s="70"/>
      <c r="O44" s="71"/>
      <c r="P44" s="70"/>
      <c r="Q44" s="71"/>
      <c r="R44" s="72"/>
      <c r="S44" s="67"/>
      <c r="T44" s="75"/>
      <c r="U44" s="108"/>
      <c r="V44" s="130"/>
      <c r="W44" s="78"/>
      <c r="X44" s="78"/>
      <c r="Y44" s="79"/>
      <c r="Z44" s="80"/>
      <c r="AA44" s="81"/>
      <c r="AB44" s="82"/>
      <c r="AC44" s="83">
        <v>154.44999999999999</v>
      </c>
      <c r="AD44"/>
    </row>
    <row r="45" spans="1:30" ht="27" customHeight="1" x14ac:dyDescent="0.25">
      <c r="A45" s="63"/>
      <c r="B45" s="40"/>
      <c r="C45" s="64"/>
      <c r="D45" s="65"/>
      <c r="E45" s="66"/>
      <c r="F45" s="67"/>
      <c r="G45" s="67"/>
      <c r="H45" s="68"/>
      <c r="I45" s="69"/>
      <c r="J45" s="70" t="s">
        <v>70</v>
      </c>
      <c r="K45" s="71">
        <v>-100</v>
      </c>
      <c r="L45" s="72"/>
      <c r="M45" s="73"/>
      <c r="N45" s="70"/>
      <c r="O45" s="71"/>
      <c r="P45" s="70"/>
      <c r="Q45" s="71"/>
      <c r="R45" s="72"/>
      <c r="S45" s="67"/>
      <c r="T45" s="75"/>
      <c r="U45" s="108"/>
      <c r="V45" s="130"/>
      <c r="W45" s="78"/>
      <c r="X45" s="78"/>
      <c r="Y45" s="79"/>
      <c r="Z45" s="80"/>
      <c r="AA45" s="81"/>
      <c r="AB45" s="82"/>
      <c r="AC45" s="83"/>
      <c r="AD45"/>
    </row>
    <row r="46" spans="1:30" ht="27" customHeight="1" x14ac:dyDescent="0.25">
      <c r="A46" s="63"/>
      <c r="B46" s="40"/>
      <c r="C46" s="64"/>
      <c r="D46" s="65"/>
      <c r="E46" s="66"/>
      <c r="F46" s="67"/>
      <c r="G46" s="67"/>
      <c r="H46" s="68"/>
      <c r="I46" s="69"/>
      <c r="J46" s="70" t="s">
        <v>72</v>
      </c>
      <c r="K46" s="71">
        <v>-100</v>
      </c>
      <c r="L46" s="72"/>
      <c r="M46" s="73"/>
      <c r="N46" s="70"/>
      <c r="O46" s="71"/>
      <c r="P46" s="70"/>
      <c r="Q46" s="71"/>
      <c r="R46" s="72"/>
      <c r="S46" s="67"/>
      <c r="T46" s="75"/>
      <c r="U46" s="108"/>
      <c r="V46" s="130"/>
      <c r="W46" s="78"/>
      <c r="X46" s="78"/>
      <c r="Y46" s="79"/>
      <c r="Z46" s="80"/>
      <c r="AA46" s="81"/>
      <c r="AB46" s="82"/>
      <c r="AC46" s="83"/>
      <c r="AD46"/>
    </row>
    <row r="47" spans="1:30" ht="27" customHeight="1" x14ac:dyDescent="0.25">
      <c r="A47" s="84">
        <v>17</v>
      </c>
      <c r="B47" s="53" t="s">
        <v>61</v>
      </c>
      <c r="C47" s="85">
        <v>7.6999999999999999E-2</v>
      </c>
      <c r="D47" s="86">
        <v>0.05</v>
      </c>
      <c r="E47" s="87">
        <v>7.8E-2</v>
      </c>
      <c r="F47" s="88">
        <v>-600</v>
      </c>
      <c r="G47" s="88">
        <v>-17200</v>
      </c>
      <c r="H47" s="89">
        <f>SUM(F47:G47)</f>
        <v>-17800</v>
      </c>
      <c r="I47" s="90"/>
      <c r="J47" s="91" t="s">
        <v>67</v>
      </c>
      <c r="K47" s="88">
        <v>35900</v>
      </c>
      <c r="L47" s="95">
        <f>SUM(K44:K47)</f>
        <v>27700</v>
      </c>
      <c r="M47" s="93"/>
      <c r="N47" s="91" t="s">
        <v>69</v>
      </c>
      <c r="O47" s="88">
        <v>7000</v>
      </c>
      <c r="P47" s="91" t="s">
        <v>67</v>
      </c>
      <c r="Q47" s="88">
        <v>-31800</v>
      </c>
      <c r="R47" s="95">
        <f>SUM(O44:O47)+SUM(Q44:Q47)</f>
        <v>-24800</v>
      </c>
      <c r="S47" s="96">
        <v>-14900</v>
      </c>
      <c r="T47" s="97">
        <v>5674900</v>
      </c>
      <c r="U47" s="98">
        <v>4980400</v>
      </c>
      <c r="V47" s="99">
        <v>4900700</v>
      </c>
      <c r="W47" s="100">
        <v>1.9E-2</v>
      </c>
      <c r="X47" s="100">
        <v>0.01</v>
      </c>
      <c r="Y47" s="101">
        <v>0.109</v>
      </c>
      <c r="Z47" s="102">
        <v>0.155</v>
      </c>
      <c r="AA47" s="103">
        <v>0.15250000000000341</v>
      </c>
      <c r="AB47" s="104">
        <v>0.88200000000000001</v>
      </c>
      <c r="AC47" s="105">
        <v>154.74</v>
      </c>
      <c r="AD47" s="129"/>
    </row>
    <row r="48" spans="1:30" ht="27" customHeight="1" x14ac:dyDescent="0.25">
      <c r="A48" s="63"/>
      <c r="B48" s="40"/>
      <c r="C48" s="64"/>
      <c r="D48" s="65"/>
      <c r="E48" s="66"/>
      <c r="F48" s="67"/>
      <c r="G48" s="67"/>
      <c r="H48" s="68"/>
      <c r="I48" s="69"/>
      <c r="J48" s="70"/>
      <c r="K48" s="71"/>
      <c r="L48" s="72"/>
      <c r="M48" s="73"/>
      <c r="N48" s="70"/>
      <c r="O48" s="71"/>
      <c r="P48" s="70"/>
      <c r="Q48" s="71"/>
      <c r="R48" s="72"/>
      <c r="S48" s="67"/>
      <c r="T48" s="75"/>
      <c r="U48" s="108"/>
      <c r="V48" s="130"/>
      <c r="W48" s="78"/>
      <c r="X48" s="78"/>
      <c r="Y48" s="79"/>
      <c r="Z48" s="80"/>
      <c r="AA48" s="81"/>
      <c r="AB48" s="82"/>
      <c r="AC48" s="83">
        <v>153.96</v>
      </c>
      <c r="AD48" s="129"/>
    </row>
    <row r="49" spans="1:30" ht="27" customHeight="1" x14ac:dyDescent="0.25">
      <c r="A49" s="63"/>
      <c r="B49" s="40"/>
      <c r="C49" s="64"/>
      <c r="D49" s="65"/>
      <c r="E49" s="66"/>
      <c r="F49" s="67"/>
      <c r="G49" s="67"/>
      <c r="H49" s="68"/>
      <c r="I49" s="69"/>
      <c r="J49" s="70"/>
      <c r="K49" s="71"/>
      <c r="L49" s="72"/>
      <c r="M49" s="73"/>
      <c r="N49" s="70"/>
      <c r="O49" s="71"/>
      <c r="P49" s="70" t="s">
        <v>68</v>
      </c>
      <c r="Q49" s="71">
        <v>14100</v>
      </c>
      <c r="R49" s="72"/>
      <c r="S49" s="67"/>
      <c r="T49" s="75"/>
      <c r="U49" s="108"/>
      <c r="V49" s="130"/>
      <c r="W49" s="78"/>
      <c r="X49" s="78"/>
      <c r="Y49" s="79"/>
      <c r="Z49" s="80"/>
      <c r="AA49" s="81"/>
      <c r="AB49" s="82"/>
      <c r="AC49" s="83"/>
      <c r="AD49" s="129"/>
    </row>
    <row r="50" spans="1:30" ht="27" customHeight="1" x14ac:dyDescent="0.25">
      <c r="A50" s="84">
        <v>18</v>
      </c>
      <c r="B50" s="53" t="s">
        <v>62</v>
      </c>
      <c r="C50" s="85">
        <v>7.6999999999999999E-2</v>
      </c>
      <c r="D50" s="86">
        <v>5.5E-2</v>
      </c>
      <c r="E50" s="87">
        <v>7.8E-2</v>
      </c>
      <c r="F50" s="88">
        <v>-500</v>
      </c>
      <c r="G50" s="88">
        <v>12900</v>
      </c>
      <c r="H50" s="89">
        <f>SUM(F50:G50)</f>
        <v>12400</v>
      </c>
      <c r="I50" s="90"/>
      <c r="J50" s="91" t="s">
        <v>67</v>
      </c>
      <c r="K50" s="88">
        <v>31800</v>
      </c>
      <c r="L50" s="95">
        <f>SUM(K48:K50)</f>
        <v>31800</v>
      </c>
      <c r="M50" s="93"/>
      <c r="N50" s="91"/>
      <c r="O50" s="88"/>
      <c r="P50" s="91" t="s">
        <v>67</v>
      </c>
      <c r="Q50" s="88">
        <v>-30000</v>
      </c>
      <c r="R50" s="95">
        <f>SUM(O48:O50)+SUM(Q48:Q50)</f>
        <v>-15900</v>
      </c>
      <c r="S50" s="96">
        <v>28300</v>
      </c>
      <c r="T50" s="97">
        <v>5703200</v>
      </c>
      <c r="U50" s="98">
        <v>5004800</v>
      </c>
      <c r="V50" s="99">
        <v>4983900</v>
      </c>
      <c r="W50" s="100">
        <v>1.4999999999999999E-2</v>
      </c>
      <c r="X50" s="100">
        <v>1.4999999999999999E-2</v>
      </c>
      <c r="Y50" s="101">
        <v>0.109</v>
      </c>
      <c r="Z50" s="102">
        <v>0.15</v>
      </c>
      <c r="AA50" s="103">
        <v>0.15000000000000568</v>
      </c>
      <c r="AB50" s="104">
        <v>0.86299999999999999</v>
      </c>
      <c r="AC50" s="105">
        <v>154.4</v>
      </c>
      <c r="AD50" s="129"/>
    </row>
    <row r="51" spans="1:30" ht="27" customHeight="1" x14ac:dyDescent="0.25">
      <c r="A51" s="63"/>
      <c r="B51" s="40"/>
      <c r="C51" s="64"/>
      <c r="D51" s="65"/>
      <c r="E51" s="66"/>
      <c r="F51" s="67"/>
      <c r="G51" s="67"/>
      <c r="H51" s="68"/>
      <c r="I51" s="69"/>
      <c r="J51" s="70" t="s">
        <v>70</v>
      </c>
      <c r="K51" s="71">
        <v>-400</v>
      </c>
      <c r="L51" s="72"/>
      <c r="M51" s="73"/>
      <c r="N51" s="70"/>
      <c r="O51" s="71"/>
      <c r="P51" s="70"/>
      <c r="Q51" s="71"/>
      <c r="R51" s="72"/>
      <c r="S51" s="67"/>
      <c r="T51" s="75"/>
      <c r="U51" s="108"/>
      <c r="V51" s="130"/>
      <c r="W51" s="78"/>
      <c r="X51" s="78"/>
      <c r="Y51" s="79"/>
      <c r="Z51" s="80"/>
      <c r="AA51" s="81"/>
      <c r="AB51" s="82"/>
      <c r="AC51" s="83">
        <v>153.59</v>
      </c>
      <c r="AD51" s="129"/>
    </row>
    <row r="52" spans="1:30" ht="27" customHeight="1" x14ac:dyDescent="0.25">
      <c r="A52" s="63"/>
      <c r="B52" s="40"/>
      <c r="C52" s="64"/>
      <c r="D52" s="65"/>
      <c r="E52" s="66"/>
      <c r="F52" s="67"/>
      <c r="G52" s="67"/>
      <c r="H52" s="68"/>
      <c r="I52" s="69"/>
      <c r="J52" s="70" t="s">
        <v>72</v>
      </c>
      <c r="K52" s="71">
        <v>-500</v>
      </c>
      <c r="L52" s="72"/>
      <c r="M52" s="73"/>
      <c r="N52" s="70"/>
      <c r="O52" s="71"/>
      <c r="P52" s="70"/>
      <c r="Q52" s="71"/>
      <c r="R52" s="72"/>
      <c r="S52" s="67"/>
      <c r="T52" s="75"/>
      <c r="U52" s="108"/>
      <c r="V52" s="130"/>
      <c r="W52" s="78"/>
      <c r="X52" s="78"/>
      <c r="Y52" s="79"/>
      <c r="Z52" s="80"/>
      <c r="AA52" s="81"/>
      <c r="AB52" s="82"/>
      <c r="AC52" s="83"/>
      <c r="AD52" s="129"/>
    </row>
    <row r="53" spans="1:30" ht="27" customHeight="1" x14ac:dyDescent="0.25">
      <c r="A53" s="84">
        <v>19</v>
      </c>
      <c r="B53" s="53" t="s">
        <v>63</v>
      </c>
      <c r="C53" s="85">
        <v>7.6999999999999999E-2</v>
      </c>
      <c r="D53" s="86">
        <v>0.05</v>
      </c>
      <c r="E53" s="87">
        <v>7.8E-2</v>
      </c>
      <c r="F53" s="88">
        <v>-400</v>
      </c>
      <c r="G53" s="88">
        <v>8200</v>
      </c>
      <c r="H53" s="89">
        <f>SUM(F53:G53)</f>
        <v>7800</v>
      </c>
      <c r="I53" s="90"/>
      <c r="J53" s="91" t="s">
        <v>67</v>
      </c>
      <c r="K53" s="88">
        <v>30000</v>
      </c>
      <c r="L53" s="95">
        <f>SUM(K51:K53)</f>
        <v>29100</v>
      </c>
      <c r="M53" s="93"/>
      <c r="N53" s="91"/>
      <c r="O53" s="88"/>
      <c r="P53" s="91" t="s">
        <v>67</v>
      </c>
      <c r="Q53" s="88">
        <v>-29600</v>
      </c>
      <c r="R53" s="95">
        <f>SUM(O51:O53)+SUM(Q51:Q53)</f>
        <v>-29600</v>
      </c>
      <c r="S53" s="96">
        <v>7300</v>
      </c>
      <c r="T53" s="97">
        <v>5710500</v>
      </c>
      <c r="U53" s="98">
        <v>5004500</v>
      </c>
      <c r="V53" s="99">
        <v>5003100</v>
      </c>
      <c r="W53" s="100">
        <v>4.2999999999999997E-2</v>
      </c>
      <c r="X53" s="100">
        <v>5.0000000000000001E-3</v>
      </c>
      <c r="Y53" s="101">
        <v>0.109</v>
      </c>
      <c r="Z53" s="102">
        <v>0.14599999999999999</v>
      </c>
      <c r="AA53" s="103">
        <v>0.14749999999999375</v>
      </c>
      <c r="AB53" s="104">
        <v>0.82899999999999996</v>
      </c>
      <c r="AC53" s="105">
        <v>154.68</v>
      </c>
      <c r="AD53" s="129"/>
    </row>
    <row r="54" spans="1:30" ht="27" customHeight="1" x14ac:dyDescent="0.25">
      <c r="A54" s="121"/>
      <c r="B54" s="40"/>
      <c r="C54" s="64"/>
      <c r="D54" s="65"/>
      <c r="E54" s="66"/>
      <c r="F54" s="67"/>
      <c r="G54" s="67"/>
      <c r="H54" s="68"/>
      <c r="I54" s="69"/>
      <c r="J54" s="70" t="s">
        <v>70</v>
      </c>
      <c r="K54" s="71">
        <v>-600</v>
      </c>
      <c r="L54" s="72"/>
      <c r="M54" s="73"/>
      <c r="N54" s="70"/>
      <c r="O54" s="71"/>
      <c r="P54" s="70"/>
      <c r="Q54" s="71"/>
      <c r="R54" s="72"/>
      <c r="S54" s="128"/>
      <c r="T54" s="123"/>
      <c r="U54" s="124"/>
      <c r="V54" s="131"/>
      <c r="W54" s="106"/>
      <c r="X54" s="106"/>
      <c r="Y54" s="107"/>
      <c r="Z54" s="117"/>
      <c r="AA54" s="118"/>
      <c r="AB54" s="119"/>
      <c r="AC54" s="120">
        <v>154.51</v>
      </c>
      <c r="AD54" s="129"/>
    </row>
    <row r="55" spans="1:30" ht="27" customHeight="1" x14ac:dyDescent="0.25">
      <c r="A55" s="63"/>
      <c r="B55" s="40"/>
      <c r="C55" s="64"/>
      <c r="D55" s="65"/>
      <c r="E55" s="66"/>
      <c r="F55" s="67"/>
      <c r="G55" s="67"/>
      <c r="H55" s="68"/>
      <c r="I55" s="69"/>
      <c r="J55" s="70" t="s">
        <v>72</v>
      </c>
      <c r="K55" s="71">
        <v>-500</v>
      </c>
      <c r="L55" s="72"/>
      <c r="M55" s="73"/>
      <c r="N55" s="70"/>
      <c r="O55" s="71"/>
      <c r="P55" s="70" t="s">
        <v>72</v>
      </c>
      <c r="Q55" s="71">
        <v>1000</v>
      </c>
      <c r="R55" s="72"/>
      <c r="S55" s="67"/>
      <c r="T55" s="75"/>
      <c r="U55" s="108"/>
      <c r="V55" s="130"/>
      <c r="W55" s="78"/>
      <c r="X55" s="78"/>
      <c r="Y55" s="79"/>
      <c r="Z55" s="80"/>
      <c r="AA55" s="81"/>
      <c r="AB55" s="82"/>
      <c r="AC55" s="83"/>
      <c r="AD55" s="129"/>
    </row>
    <row r="56" spans="1:30" ht="27" customHeight="1" x14ac:dyDescent="0.25">
      <c r="A56" s="84">
        <v>22</v>
      </c>
      <c r="B56" s="53" t="s">
        <v>66</v>
      </c>
      <c r="C56" s="85">
        <v>7.6999999999999999E-2</v>
      </c>
      <c r="D56" s="86">
        <v>4.4999999999999998E-2</v>
      </c>
      <c r="E56" s="87">
        <v>7.8E-2</v>
      </c>
      <c r="F56" s="88">
        <v>-200</v>
      </c>
      <c r="G56" s="88">
        <v>3200</v>
      </c>
      <c r="H56" s="89">
        <f>SUM(F56:G56)</f>
        <v>3000</v>
      </c>
      <c r="I56" s="90"/>
      <c r="J56" s="91" t="s">
        <v>67</v>
      </c>
      <c r="K56" s="88">
        <v>29600</v>
      </c>
      <c r="L56" s="95">
        <f>SUM(K54:K56)</f>
        <v>28500</v>
      </c>
      <c r="M56" s="93"/>
      <c r="N56" s="91"/>
      <c r="O56" s="88"/>
      <c r="P56" s="91" t="s">
        <v>67</v>
      </c>
      <c r="Q56" s="88">
        <v>-31300</v>
      </c>
      <c r="R56" s="95">
        <f>SUM(O54:O56)+SUM(Q54:Q56)</f>
        <v>-30300</v>
      </c>
      <c r="S56" s="88">
        <v>1200</v>
      </c>
      <c r="T56" s="97">
        <v>5711700</v>
      </c>
      <c r="U56" s="98">
        <v>5028400</v>
      </c>
      <c r="V56" s="132">
        <v>5027200</v>
      </c>
      <c r="W56" s="100">
        <v>6.8000000000000005E-2</v>
      </c>
      <c r="X56" s="100">
        <v>0.01</v>
      </c>
      <c r="Y56" s="101">
        <v>0.109</v>
      </c>
      <c r="Z56" s="102">
        <v>0.154</v>
      </c>
      <c r="AA56" s="103">
        <v>0.15000000000000568</v>
      </c>
      <c r="AB56" s="104">
        <v>0.877</v>
      </c>
      <c r="AC56" s="105">
        <v>154.76</v>
      </c>
      <c r="AD56" s="129"/>
    </row>
    <row r="57" spans="1:30" ht="27" customHeight="1" x14ac:dyDescent="0.25">
      <c r="A57" s="63"/>
      <c r="B57" s="40"/>
      <c r="C57" s="64"/>
      <c r="D57" s="65"/>
      <c r="E57" s="66"/>
      <c r="F57" s="67"/>
      <c r="G57" s="67"/>
      <c r="H57" s="68"/>
      <c r="I57" s="69"/>
      <c r="J57" s="70" t="s">
        <v>70</v>
      </c>
      <c r="K57" s="71">
        <v>-200</v>
      </c>
      <c r="L57" s="72"/>
      <c r="M57" s="73"/>
      <c r="N57" s="70"/>
      <c r="O57" s="71"/>
      <c r="P57" s="70"/>
      <c r="Q57" s="71"/>
      <c r="R57" s="72"/>
      <c r="S57" s="67"/>
      <c r="T57" s="75"/>
      <c r="U57" s="108"/>
      <c r="V57" s="130"/>
      <c r="W57" s="78"/>
      <c r="X57" s="78"/>
      <c r="Y57" s="79"/>
      <c r="Z57" s="80"/>
      <c r="AA57" s="81"/>
      <c r="AB57" s="82"/>
      <c r="AC57" s="83">
        <v>154.66</v>
      </c>
      <c r="AD57" s="129"/>
    </row>
    <row r="58" spans="1:30" ht="27" customHeight="1" x14ac:dyDescent="0.25">
      <c r="A58" s="63"/>
      <c r="B58" s="40"/>
      <c r="C58" s="64"/>
      <c r="D58" s="65"/>
      <c r="E58" s="66"/>
      <c r="F58" s="67"/>
      <c r="G58" s="67"/>
      <c r="H58" s="68"/>
      <c r="I58" s="69"/>
      <c r="J58" s="70" t="s">
        <v>72</v>
      </c>
      <c r="K58" s="71">
        <v>-100</v>
      </c>
      <c r="L58" s="72"/>
      <c r="M58" s="73"/>
      <c r="N58" s="70"/>
      <c r="O58" s="71"/>
      <c r="P58" s="70"/>
      <c r="Q58" s="71"/>
      <c r="R58" s="72"/>
      <c r="S58" s="67"/>
      <c r="T58" s="75"/>
      <c r="U58" s="108"/>
      <c r="V58" s="130"/>
      <c r="W58" s="78"/>
      <c r="X58" s="78"/>
      <c r="Y58" s="79"/>
      <c r="Z58" s="80"/>
      <c r="AA58" s="81"/>
      <c r="AB58" s="82"/>
      <c r="AC58" s="83"/>
      <c r="AD58" s="129"/>
    </row>
    <row r="59" spans="1:30" ht="27" customHeight="1" x14ac:dyDescent="0.25">
      <c r="A59" s="84">
        <v>23</v>
      </c>
      <c r="B59" s="53" t="s">
        <v>64</v>
      </c>
      <c r="C59" s="85">
        <v>7.5999999999999998E-2</v>
      </c>
      <c r="D59" s="86">
        <v>0.05</v>
      </c>
      <c r="E59" s="87">
        <v>7.8E-2</v>
      </c>
      <c r="F59" s="88">
        <v>-1000</v>
      </c>
      <c r="G59" s="88">
        <v>-6400</v>
      </c>
      <c r="H59" s="89">
        <f t="shared" ref="H59" si="0">SUM(F59:G59)</f>
        <v>-7400</v>
      </c>
      <c r="I59" s="90"/>
      <c r="J59" s="91" t="s">
        <v>67</v>
      </c>
      <c r="K59" s="88">
        <v>31300</v>
      </c>
      <c r="L59" s="95">
        <f>SUM(K57:K59)</f>
        <v>31000</v>
      </c>
      <c r="M59" s="93"/>
      <c r="N59" s="91"/>
      <c r="O59" s="88"/>
      <c r="P59" s="91" t="s">
        <v>67</v>
      </c>
      <c r="Q59" s="88">
        <v>-29800</v>
      </c>
      <c r="R59" s="95">
        <f>SUM(O57:O59)+SUM(Q57:Q59)</f>
        <v>-29800</v>
      </c>
      <c r="S59" s="88">
        <v>-6200</v>
      </c>
      <c r="T59" s="97">
        <v>5705500</v>
      </c>
      <c r="U59" s="98">
        <v>5016400</v>
      </c>
      <c r="V59" s="132">
        <v>5015200</v>
      </c>
      <c r="W59" s="100">
        <v>6.8000000000000005E-2</v>
      </c>
      <c r="X59" s="100">
        <v>0.02</v>
      </c>
      <c r="Y59" s="101">
        <v>0.109</v>
      </c>
      <c r="Z59" s="102">
        <v>0.152</v>
      </c>
      <c r="AA59" s="103">
        <v>0.15250000000000341</v>
      </c>
      <c r="AB59" s="104">
        <v>0.877</v>
      </c>
      <c r="AC59" s="105">
        <v>154.87</v>
      </c>
      <c r="AD59" s="129"/>
    </row>
    <row r="60" spans="1:30" ht="27" customHeight="1" x14ac:dyDescent="0.25">
      <c r="A60" s="121"/>
      <c r="B60" s="40"/>
      <c r="C60" s="64"/>
      <c r="D60" s="65"/>
      <c r="E60" s="66"/>
      <c r="F60" s="67"/>
      <c r="G60" s="67"/>
      <c r="H60" s="68"/>
      <c r="I60" s="69"/>
      <c r="J60" s="70" t="s">
        <v>70</v>
      </c>
      <c r="K60" s="71">
        <v>-500</v>
      </c>
      <c r="L60" s="72"/>
      <c r="M60" s="73"/>
      <c r="N60" s="70"/>
      <c r="O60" s="71"/>
      <c r="P60" s="70"/>
      <c r="Q60" s="71"/>
      <c r="R60" s="72"/>
      <c r="S60" s="67"/>
      <c r="T60" s="75"/>
      <c r="U60" s="108"/>
      <c r="V60" s="130"/>
      <c r="W60" s="78"/>
      <c r="X60" s="78"/>
      <c r="Y60" s="79"/>
      <c r="Z60" s="80"/>
      <c r="AA60" s="81"/>
      <c r="AB60" s="82"/>
      <c r="AC60" s="83">
        <v>154.72999999999999</v>
      </c>
      <c r="AD60" s="129"/>
    </row>
    <row r="61" spans="1:30" ht="27" customHeight="1" x14ac:dyDescent="0.25">
      <c r="A61" s="63"/>
      <c r="B61" s="40"/>
      <c r="C61" s="64"/>
      <c r="D61" s="65"/>
      <c r="E61" s="66"/>
      <c r="F61" s="67"/>
      <c r="G61" s="67"/>
      <c r="H61" s="68"/>
      <c r="I61" s="69"/>
      <c r="J61" s="70" t="s">
        <v>72</v>
      </c>
      <c r="K61" s="71">
        <v>-200</v>
      </c>
      <c r="L61" s="72"/>
      <c r="M61" s="73"/>
      <c r="N61" s="70"/>
      <c r="O61" s="71"/>
      <c r="P61" s="70"/>
      <c r="Q61" s="71"/>
      <c r="R61" s="72"/>
      <c r="S61" s="67"/>
      <c r="T61" s="75"/>
      <c r="U61" s="108"/>
      <c r="V61" s="130"/>
      <c r="W61" s="78"/>
      <c r="X61" s="78"/>
      <c r="Y61" s="79"/>
      <c r="Z61" s="80"/>
      <c r="AA61" s="81"/>
      <c r="AB61" s="82"/>
      <c r="AC61" s="83"/>
      <c r="AD61" s="129"/>
    </row>
    <row r="62" spans="1:30" ht="27" customHeight="1" x14ac:dyDescent="0.25">
      <c r="A62" s="84">
        <v>24</v>
      </c>
      <c r="B62" s="53" t="s">
        <v>61</v>
      </c>
      <c r="C62" s="85">
        <v>7.6999999999999999E-2</v>
      </c>
      <c r="D62" s="86">
        <v>4.4999999999999998E-2</v>
      </c>
      <c r="E62" s="87">
        <v>7.8E-2</v>
      </c>
      <c r="F62" s="88">
        <v>-1500</v>
      </c>
      <c r="G62" s="88">
        <v>-900</v>
      </c>
      <c r="H62" s="89">
        <f t="shared" ref="H62" si="1">SUM(F62:G62)</f>
        <v>-2400</v>
      </c>
      <c r="I62" s="90"/>
      <c r="J62" s="91" t="s">
        <v>67</v>
      </c>
      <c r="K62" s="88">
        <v>29800</v>
      </c>
      <c r="L62" s="95">
        <f t="shared" ref="L62" si="2">SUM(K60:K62)</f>
        <v>29100</v>
      </c>
      <c r="M62" s="93"/>
      <c r="N62" s="91"/>
      <c r="O62" s="88"/>
      <c r="P62" s="91" t="s">
        <v>67</v>
      </c>
      <c r="Q62" s="88">
        <v>-30900</v>
      </c>
      <c r="R62" s="95">
        <f t="shared" ref="R62" si="3">SUM(O60:O62)+SUM(Q60:Q62)</f>
        <v>-30900</v>
      </c>
      <c r="S62" s="88">
        <v>-4200</v>
      </c>
      <c r="T62" s="97">
        <v>5701300</v>
      </c>
      <c r="U62" s="98">
        <v>5007400</v>
      </c>
      <c r="V62" s="132">
        <v>5006400</v>
      </c>
      <c r="W62" s="100">
        <v>3.1E-2</v>
      </c>
      <c r="X62" s="100">
        <v>0.02</v>
      </c>
      <c r="Y62" s="101">
        <v>0.109</v>
      </c>
      <c r="Z62" s="102">
        <v>0.15</v>
      </c>
      <c r="AA62" s="103">
        <v>0.15000000000000568</v>
      </c>
      <c r="AB62" s="104">
        <v>0.88200000000000001</v>
      </c>
      <c r="AC62" s="105">
        <v>154.97999999999999</v>
      </c>
      <c r="AD62" s="129"/>
    </row>
    <row r="63" spans="1:30" ht="27" customHeight="1" x14ac:dyDescent="0.25">
      <c r="A63" s="63"/>
      <c r="B63" s="40"/>
      <c r="C63" s="109"/>
      <c r="D63" s="110"/>
      <c r="E63" s="111"/>
      <c r="F63" s="71"/>
      <c r="G63" s="71"/>
      <c r="H63" s="112"/>
      <c r="I63" s="69"/>
      <c r="J63" s="70" t="s">
        <v>70</v>
      </c>
      <c r="K63" s="71">
        <v>-300</v>
      </c>
      <c r="L63" s="113"/>
      <c r="M63" s="114"/>
      <c r="N63" s="70"/>
      <c r="O63" s="71"/>
      <c r="P63" s="70"/>
      <c r="Q63" s="71"/>
      <c r="R63" s="113"/>
      <c r="S63" s="71"/>
      <c r="T63" s="75"/>
      <c r="U63" s="108"/>
      <c r="V63" s="130"/>
      <c r="W63" s="78"/>
      <c r="X63" s="78"/>
      <c r="Y63" s="79"/>
      <c r="Z63" s="80"/>
      <c r="AA63" s="81"/>
      <c r="AB63" s="82"/>
      <c r="AC63" s="83">
        <v>155.21</v>
      </c>
      <c r="AD63" s="129"/>
    </row>
    <row r="64" spans="1:30" ht="27" customHeight="1" x14ac:dyDescent="0.25">
      <c r="A64" s="63"/>
      <c r="B64" s="40"/>
      <c r="C64" s="109"/>
      <c r="D64" s="110"/>
      <c r="E64" s="111"/>
      <c r="F64" s="71"/>
      <c r="G64" s="71"/>
      <c r="H64" s="112"/>
      <c r="I64" s="69"/>
      <c r="J64" s="70" t="s">
        <v>72</v>
      </c>
      <c r="K64" s="71">
        <v>-200</v>
      </c>
      <c r="L64" s="113"/>
      <c r="M64" s="114"/>
      <c r="N64" s="70"/>
      <c r="O64" s="71"/>
      <c r="P64" s="70" t="s">
        <v>68</v>
      </c>
      <c r="Q64" s="71">
        <v>11500</v>
      </c>
      <c r="R64" s="113"/>
      <c r="S64" s="71"/>
      <c r="T64" s="75"/>
      <c r="U64" s="108"/>
      <c r="V64" s="130"/>
      <c r="W64" s="78"/>
      <c r="X64" s="78"/>
      <c r="Y64" s="79"/>
      <c r="Z64" s="80"/>
      <c r="AA64" s="81"/>
      <c r="AB64" s="82"/>
      <c r="AC64" s="83"/>
      <c r="AD64" s="129"/>
    </row>
    <row r="65" spans="1:30" ht="27" customHeight="1" x14ac:dyDescent="0.25">
      <c r="A65" s="84">
        <v>25</v>
      </c>
      <c r="B65" s="53" t="s">
        <v>62</v>
      </c>
      <c r="C65" s="85">
        <v>7.6999999999999999E-2</v>
      </c>
      <c r="D65" s="86">
        <v>0.06</v>
      </c>
      <c r="E65" s="87">
        <v>7.8E-2</v>
      </c>
      <c r="F65" s="88">
        <v>-1200</v>
      </c>
      <c r="G65" s="88">
        <v>-9400</v>
      </c>
      <c r="H65" s="89">
        <f t="shared" ref="H65" si="4">SUM(F65:G65)</f>
        <v>-10600</v>
      </c>
      <c r="I65" s="90"/>
      <c r="J65" s="91" t="s">
        <v>67</v>
      </c>
      <c r="K65" s="88">
        <v>30900</v>
      </c>
      <c r="L65" s="95">
        <f>SUM(K63:K65)</f>
        <v>30400</v>
      </c>
      <c r="M65" s="93"/>
      <c r="N65" s="91"/>
      <c r="O65" s="88"/>
      <c r="P65" s="91" t="s">
        <v>67</v>
      </c>
      <c r="Q65" s="88">
        <v>-32600</v>
      </c>
      <c r="R65" s="95">
        <f>SUM(O63:O65)+SUM(Q63:Q65)</f>
        <v>-21100</v>
      </c>
      <c r="S65" s="88">
        <v>-1300</v>
      </c>
      <c r="T65" s="97">
        <v>5700000</v>
      </c>
      <c r="U65" s="98">
        <v>5004100</v>
      </c>
      <c r="V65" s="132">
        <v>5003200</v>
      </c>
      <c r="W65" s="100">
        <v>1.2999999999999999E-2</v>
      </c>
      <c r="X65" s="100">
        <v>0.02</v>
      </c>
      <c r="Y65" s="101">
        <v>0.109</v>
      </c>
      <c r="Z65" s="102">
        <v>0.14799999999999999</v>
      </c>
      <c r="AA65" s="103">
        <v>0.14749999999999375</v>
      </c>
      <c r="AB65" s="104">
        <v>0.88600000000000001</v>
      </c>
      <c r="AC65" s="105">
        <v>155.74</v>
      </c>
      <c r="AD65" s="129"/>
    </row>
    <row r="66" spans="1:30" ht="27" customHeight="1" x14ac:dyDescent="0.25">
      <c r="A66" s="121"/>
      <c r="B66" s="40"/>
      <c r="C66" s="64"/>
      <c r="D66" s="65"/>
      <c r="E66" s="66"/>
      <c r="F66" s="67"/>
      <c r="G66" s="67"/>
      <c r="H66" s="68"/>
      <c r="I66" s="69"/>
      <c r="J66" s="70" t="s">
        <v>70</v>
      </c>
      <c r="K66" s="71">
        <v>-500</v>
      </c>
      <c r="L66" s="72"/>
      <c r="M66" s="73"/>
      <c r="N66" s="70"/>
      <c r="O66" s="71"/>
      <c r="P66" s="70"/>
      <c r="Q66" s="71"/>
      <c r="R66" s="72"/>
      <c r="S66" s="67"/>
      <c r="T66" s="75"/>
      <c r="U66" s="108"/>
      <c r="V66" s="130"/>
      <c r="W66" s="78"/>
      <c r="X66" s="78"/>
      <c r="Y66" s="79"/>
      <c r="Z66" s="80"/>
      <c r="AA66" s="81"/>
      <c r="AB66" s="82"/>
      <c r="AC66" s="83">
        <v>155.41999999999999</v>
      </c>
      <c r="AD66" s="129"/>
    </row>
    <row r="67" spans="1:30" ht="27" customHeight="1" x14ac:dyDescent="0.25">
      <c r="A67" s="63"/>
      <c r="B67" s="40"/>
      <c r="C67" s="64"/>
      <c r="D67" s="65"/>
      <c r="E67" s="66"/>
      <c r="F67" s="67"/>
      <c r="G67" s="67"/>
      <c r="H67" s="68"/>
      <c r="I67" s="69"/>
      <c r="J67" s="70" t="s">
        <v>72</v>
      </c>
      <c r="K67" s="71">
        <v>-300</v>
      </c>
      <c r="L67" s="72"/>
      <c r="M67" s="73"/>
      <c r="N67" s="70"/>
      <c r="O67" s="71"/>
      <c r="P67" s="70"/>
      <c r="Q67" s="71"/>
      <c r="R67" s="72"/>
      <c r="S67" s="67"/>
      <c r="T67" s="75"/>
      <c r="U67" s="108"/>
      <c r="V67" s="130"/>
      <c r="W67" s="78"/>
      <c r="X67" s="78"/>
      <c r="Y67" s="79"/>
      <c r="Z67" s="80"/>
      <c r="AA67" s="81"/>
      <c r="AB67" s="82"/>
      <c r="AC67" s="83"/>
      <c r="AD67" s="129"/>
    </row>
    <row r="68" spans="1:30" ht="27" customHeight="1" x14ac:dyDescent="0.25">
      <c r="A68" s="84">
        <v>26</v>
      </c>
      <c r="B68" s="53" t="s">
        <v>63</v>
      </c>
      <c r="C68" s="85">
        <v>7.6999999999999999E-2</v>
      </c>
      <c r="D68" s="86">
        <v>0.05</v>
      </c>
      <c r="E68" s="87">
        <v>7.8E-2</v>
      </c>
      <c r="F68" s="88">
        <v>-1200</v>
      </c>
      <c r="G68" s="88">
        <v>1400</v>
      </c>
      <c r="H68" s="89">
        <f t="shared" ref="H68" si="5">SUM(F68:G68)</f>
        <v>200</v>
      </c>
      <c r="I68" s="90"/>
      <c r="J68" s="91" t="s">
        <v>67</v>
      </c>
      <c r="K68" s="88">
        <v>32600</v>
      </c>
      <c r="L68" s="95">
        <f t="shared" ref="L68" si="6">SUM(K66:K68)</f>
        <v>31800</v>
      </c>
      <c r="M68" s="93"/>
      <c r="N68" s="91"/>
      <c r="O68" s="88"/>
      <c r="P68" s="91" t="s">
        <v>67</v>
      </c>
      <c r="Q68" s="88">
        <v>-32400</v>
      </c>
      <c r="R68" s="95">
        <f t="shared" ref="R68" si="7">SUM(O66:O68)+SUM(Q66:Q68)</f>
        <v>-32400</v>
      </c>
      <c r="S68" s="88">
        <v>-400</v>
      </c>
      <c r="T68" s="97">
        <v>5699600</v>
      </c>
      <c r="U68" s="98">
        <v>5010700</v>
      </c>
      <c r="V68" s="132">
        <v>5010700</v>
      </c>
      <c r="W68" s="100">
        <v>1.2E-2</v>
      </c>
      <c r="X68" s="100">
        <v>0.02</v>
      </c>
      <c r="Y68" s="101">
        <v>0.109</v>
      </c>
      <c r="Z68" s="102">
        <v>0.153</v>
      </c>
      <c r="AA68" s="103">
        <v>0.15000000000000568</v>
      </c>
      <c r="AB68" s="104">
        <v>0.91500000000000004</v>
      </c>
      <c r="AC68" s="105">
        <v>156.82</v>
      </c>
      <c r="AD68" s="129"/>
    </row>
    <row r="69" spans="1:30" ht="27" customHeight="1" x14ac:dyDescent="0.25">
      <c r="A69" s="121"/>
      <c r="B69" s="40"/>
      <c r="C69" s="238"/>
      <c r="D69" s="239"/>
      <c r="E69" s="240"/>
      <c r="F69" s="128"/>
      <c r="G69" s="128"/>
      <c r="H69" s="241"/>
      <c r="I69" s="242"/>
      <c r="J69" s="243"/>
      <c r="K69" s="244"/>
      <c r="L69" s="245"/>
      <c r="M69" s="246"/>
      <c r="N69" s="243"/>
      <c r="O69" s="244"/>
      <c r="P69" s="243"/>
      <c r="Q69" s="244"/>
      <c r="R69" s="245"/>
      <c r="S69" s="128"/>
      <c r="T69" s="123"/>
      <c r="U69" s="124"/>
      <c r="V69" s="131"/>
      <c r="W69" s="106"/>
      <c r="X69" s="106"/>
      <c r="Y69" s="107"/>
      <c r="Z69" s="117"/>
      <c r="AA69" s="118"/>
      <c r="AB69" s="119"/>
      <c r="AC69" s="120">
        <v>156.08000000000001</v>
      </c>
      <c r="AD69" s="129"/>
    </row>
    <row r="70" spans="1:30" ht="27" customHeight="1" x14ac:dyDescent="0.25">
      <c r="A70" s="63"/>
      <c r="B70" s="40"/>
      <c r="C70" s="64"/>
      <c r="D70" s="65"/>
      <c r="E70" s="66"/>
      <c r="F70" s="67"/>
      <c r="G70" s="67"/>
      <c r="H70" s="68"/>
      <c r="I70" s="69"/>
      <c r="J70" s="70" t="s">
        <v>70</v>
      </c>
      <c r="K70" s="71">
        <v>-1300</v>
      </c>
      <c r="L70" s="72"/>
      <c r="M70" s="73"/>
      <c r="N70" s="70"/>
      <c r="O70" s="71"/>
      <c r="P70" s="70" t="s">
        <v>70</v>
      </c>
      <c r="Q70" s="71">
        <v>4000</v>
      </c>
      <c r="R70" s="72"/>
      <c r="S70" s="67"/>
      <c r="T70" s="75"/>
      <c r="U70" s="108"/>
      <c r="V70" s="130"/>
      <c r="W70" s="78"/>
      <c r="X70" s="78"/>
      <c r="Y70" s="79"/>
      <c r="Z70" s="80"/>
      <c r="AA70" s="81"/>
      <c r="AB70" s="82"/>
      <c r="AC70" s="83"/>
      <c r="AD70" s="129"/>
    </row>
    <row r="71" spans="1:30" ht="27" customHeight="1" thickBot="1" x14ac:dyDescent="0.3">
      <c r="A71" s="84">
        <v>30</v>
      </c>
      <c r="B71" s="53" t="s">
        <v>84</v>
      </c>
      <c r="C71" s="85">
        <v>7.5999999999999998E-2</v>
      </c>
      <c r="D71" s="86">
        <v>0.05</v>
      </c>
      <c r="E71" s="87">
        <v>7.8E-2</v>
      </c>
      <c r="F71" s="88">
        <v>-900</v>
      </c>
      <c r="G71" s="88">
        <v>8500</v>
      </c>
      <c r="H71" s="89">
        <f t="shared" ref="H71" si="8">SUM(F71:G71)</f>
        <v>7600</v>
      </c>
      <c r="I71" s="90"/>
      <c r="J71" s="91" t="s">
        <v>67</v>
      </c>
      <c r="K71" s="88">
        <v>32400</v>
      </c>
      <c r="L71" s="95">
        <f>SUM(K69:K71)</f>
        <v>31100</v>
      </c>
      <c r="M71" s="93"/>
      <c r="N71" s="91"/>
      <c r="O71" s="88"/>
      <c r="P71" s="91" t="s">
        <v>67</v>
      </c>
      <c r="Q71" s="88">
        <v>-38900</v>
      </c>
      <c r="R71" s="95">
        <f>SUM(O69:O71)+SUM(Q69:Q71)</f>
        <v>-34900</v>
      </c>
      <c r="S71" s="88">
        <v>3800</v>
      </c>
      <c r="T71" s="97">
        <v>5703400</v>
      </c>
      <c r="U71" s="98">
        <v>5021700</v>
      </c>
      <c r="V71" s="132">
        <v>5021600</v>
      </c>
      <c r="W71" s="100">
        <v>8.0000000000000002E-3</v>
      </c>
      <c r="X71" s="100">
        <v>0.02</v>
      </c>
      <c r="Y71" s="101">
        <v>0.109</v>
      </c>
      <c r="Z71" s="102">
        <v>0.13700000000000001</v>
      </c>
      <c r="AA71" s="103">
        <v>0.13500000000000512</v>
      </c>
      <c r="AB71" s="104">
        <v>0.86699999999999999</v>
      </c>
      <c r="AC71" s="105">
        <v>157</v>
      </c>
      <c r="AD71" s="129"/>
    </row>
    <row r="72" spans="1:30" ht="22.5" customHeight="1" x14ac:dyDescent="0.2">
      <c r="A72" s="133" t="s">
        <v>41</v>
      </c>
      <c r="B72" s="134"/>
      <c r="C72" s="135"/>
      <c r="D72" s="135"/>
      <c r="E72" s="136"/>
      <c r="F72" s="137"/>
      <c r="G72" s="138"/>
      <c r="H72" s="138"/>
      <c r="I72" s="139"/>
      <c r="J72" s="140" t="s">
        <v>11</v>
      </c>
      <c r="K72" s="141"/>
      <c r="L72" s="142"/>
      <c r="M72" s="143"/>
      <c r="N72" s="144" t="s">
        <v>14</v>
      </c>
      <c r="O72" s="145"/>
      <c r="P72" s="144" t="s">
        <v>14</v>
      </c>
      <c r="Q72" s="145"/>
      <c r="R72" s="146" t="s">
        <v>13</v>
      </c>
      <c r="S72" s="147"/>
      <c r="T72" s="148"/>
      <c r="U72" s="149"/>
      <c r="V72" s="142"/>
      <c r="W72" s="150"/>
      <c r="X72" s="151"/>
      <c r="Y72" s="152"/>
      <c r="Z72" s="153"/>
      <c r="AA72" s="154"/>
      <c r="AB72" s="151"/>
      <c r="AC72" s="155"/>
      <c r="AD72"/>
    </row>
    <row r="73" spans="1:30" ht="20.25" customHeight="1" thickBot="1" x14ac:dyDescent="0.25">
      <c r="A73" s="156" t="s">
        <v>42</v>
      </c>
      <c r="B73" s="157"/>
      <c r="C73" s="158">
        <f>AVERAGE(C8:C71)</f>
        <v>7.6904761904761892E-2</v>
      </c>
      <c r="D73" s="159">
        <f>AVERAGE(D8:D71)</f>
        <v>5.5476190476190491E-2</v>
      </c>
      <c r="E73" s="160">
        <f>AVERAGE(E8:E71)</f>
        <v>8.0571428571428585E-2</v>
      </c>
      <c r="F73" s="161">
        <v>-3115</v>
      </c>
      <c r="G73" s="162">
        <v>49061</v>
      </c>
      <c r="H73" s="162">
        <f>SUM(F73:G73)</f>
        <v>45946</v>
      </c>
      <c r="I73" s="163"/>
      <c r="J73" s="539">
        <v>58446</v>
      </c>
      <c r="K73" s="540"/>
      <c r="L73" s="164"/>
      <c r="M73" s="165"/>
      <c r="N73" s="541">
        <v>-16449</v>
      </c>
      <c r="O73" s="542"/>
      <c r="P73" s="541">
        <v>3608</v>
      </c>
      <c r="Q73" s="542"/>
      <c r="R73" s="166">
        <f>SUM(N73:Q73)</f>
        <v>-12841</v>
      </c>
      <c r="S73" s="167"/>
      <c r="T73" s="168"/>
      <c r="U73" s="169"/>
      <c r="V73" s="170"/>
      <c r="W73" s="171">
        <f t="shared" ref="W73:AB73" si="9">AVERAGE(W10:W71)</f>
        <v>3.6571428571428581E-2</v>
      </c>
      <c r="X73" s="172">
        <f t="shared" si="9"/>
        <v>2.761904761904761E-3</v>
      </c>
      <c r="Y73" s="173">
        <f t="shared" si="9"/>
        <v>0.10900000000000001</v>
      </c>
      <c r="Z73" s="174">
        <f t="shared" si="9"/>
        <v>0.14066666666666666</v>
      </c>
      <c r="AA73" s="175">
        <f t="shared" si="9"/>
        <v>0.13952380952380986</v>
      </c>
      <c r="AB73" s="172">
        <f t="shared" si="9"/>
        <v>0.83085714285714285</v>
      </c>
      <c r="AC73" s="176">
        <f>AVERAGE(AC8:AC71)</f>
        <v>153.42904761904759</v>
      </c>
      <c r="AD73"/>
    </row>
    <row r="74" spans="1:30" ht="21.75" customHeight="1" x14ac:dyDescent="0.2">
      <c r="A74" s="133" t="s">
        <v>41</v>
      </c>
      <c r="B74" s="134"/>
      <c r="C74" s="177"/>
      <c r="D74" s="178"/>
      <c r="E74" s="179"/>
      <c r="F74" s="33" t="s">
        <v>15</v>
      </c>
      <c r="G74" s="180"/>
      <c r="H74" s="181"/>
      <c r="I74" s="139"/>
      <c r="J74" s="182" t="s">
        <v>12</v>
      </c>
      <c r="K74" s="141"/>
      <c r="L74" s="142"/>
      <c r="M74" s="183"/>
      <c r="N74" s="144" t="s">
        <v>15</v>
      </c>
      <c r="O74" s="145"/>
      <c r="P74" s="144" t="s">
        <v>15</v>
      </c>
      <c r="Q74" s="145"/>
      <c r="R74" s="146" t="s">
        <v>16</v>
      </c>
      <c r="S74" s="184"/>
      <c r="T74" s="185"/>
      <c r="U74" s="149"/>
      <c r="V74" s="148"/>
      <c r="W74" s="186"/>
      <c r="X74" s="187"/>
      <c r="Y74" s="188"/>
      <c r="Z74" s="189"/>
      <c r="AA74" s="189"/>
      <c r="AB74" s="187"/>
      <c r="AC74" s="190"/>
      <c r="AD74"/>
    </row>
    <row r="75" spans="1:30" ht="21" customHeight="1" thickBot="1" x14ac:dyDescent="0.25">
      <c r="A75" s="156" t="s">
        <v>43</v>
      </c>
      <c r="B75" s="157"/>
      <c r="C75" s="191">
        <v>7.6933333333333312E-2</v>
      </c>
      <c r="D75" s="192"/>
      <c r="E75" s="193"/>
      <c r="F75" s="194">
        <v>1211914</v>
      </c>
      <c r="G75" s="195"/>
      <c r="H75" s="196"/>
      <c r="I75" s="163"/>
      <c r="J75" s="539">
        <v>0</v>
      </c>
      <c r="K75" s="540"/>
      <c r="L75" s="164"/>
      <c r="M75" s="165"/>
      <c r="N75" s="543">
        <v>168276</v>
      </c>
      <c r="O75" s="544"/>
      <c r="P75" s="545">
        <v>1414987</v>
      </c>
      <c r="Q75" s="546"/>
      <c r="R75" s="197">
        <f>SUM(N75:Q75)</f>
        <v>1583263</v>
      </c>
      <c r="S75" s="198"/>
      <c r="T75" s="199"/>
      <c r="U75" s="169"/>
      <c r="V75" s="200"/>
      <c r="W75" s="169"/>
      <c r="X75" s="201"/>
      <c r="Y75" s="202"/>
      <c r="Z75" s="201"/>
      <c r="AA75" s="201"/>
      <c r="AB75" s="201"/>
      <c r="AC75" s="203"/>
      <c r="AD75"/>
    </row>
    <row r="76" spans="1:30" ht="15" customHeight="1" x14ac:dyDescent="0.15">
      <c r="A76" s="17"/>
      <c r="B76" s="17"/>
      <c r="C76" s="17"/>
      <c r="D76" s="17"/>
      <c r="E76" s="17"/>
      <c r="F76" s="204" t="s">
        <v>8</v>
      </c>
      <c r="G76" s="205">
        <v>0.75</v>
      </c>
      <c r="H76" s="206" t="s">
        <v>34</v>
      </c>
      <c r="I76" s="17"/>
      <c r="J76" s="17"/>
      <c r="K76" s="207" t="s">
        <v>37</v>
      </c>
      <c r="L76" s="208">
        <v>1.4750000000000001</v>
      </c>
      <c r="M76" s="206" t="s">
        <v>33</v>
      </c>
      <c r="N76" s="247"/>
      <c r="O76" s="210"/>
      <c r="P76" s="211" t="s">
        <v>51</v>
      </c>
      <c r="Q76" s="17"/>
      <c r="R76" s="212"/>
      <c r="S76" s="212"/>
      <c r="T76" s="213"/>
      <c r="U76" s="213"/>
      <c r="V76" s="17" t="s">
        <v>77</v>
      </c>
      <c r="W76" s="17"/>
      <c r="X76" s="20"/>
      <c r="Y76" s="21"/>
      <c r="Z76" s="22" t="s">
        <v>78</v>
      </c>
      <c r="AA76" s="22"/>
      <c r="AB76" s="214"/>
      <c r="AC76" s="17"/>
      <c r="AD76"/>
    </row>
    <row r="77" spans="1:30" ht="15" customHeight="1" x14ac:dyDescent="0.15">
      <c r="A77" s="17"/>
      <c r="B77" s="17"/>
      <c r="C77" s="17"/>
      <c r="D77" s="17"/>
      <c r="E77" s="17"/>
      <c r="F77" s="17"/>
      <c r="G77" s="205">
        <v>0.5</v>
      </c>
      <c r="H77" s="206" t="s">
        <v>35</v>
      </c>
      <c r="I77" s="17"/>
      <c r="J77" s="17"/>
      <c r="K77" s="207" t="s">
        <v>38</v>
      </c>
      <c r="L77" s="215">
        <v>1.6</v>
      </c>
      <c r="M77" s="206" t="s">
        <v>96</v>
      </c>
      <c r="N77" s="210"/>
      <c r="O77" s="210"/>
      <c r="P77" s="209" t="s">
        <v>52</v>
      </c>
      <c r="Q77" s="17"/>
      <c r="R77" s="212"/>
      <c r="S77" s="212"/>
      <c r="T77" s="213"/>
      <c r="U77" s="213"/>
      <c r="V77" s="17" t="s">
        <v>58</v>
      </c>
      <c r="W77" s="206"/>
      <c r="X77" s="20"/>
      <c r="Y77" s="21"/>
      <c r="Z77" s="22"/>
      <c r="AA77" s="22"/>
      <c r="AB77" s="216"/>
      <c r="AC77" s="17"/>
      <c r="AD77"/>
    </row>
    <row r="78" spans="1:30" ht="15" customHeight="1" x14ac:dyDescent="0.15">
      <c r="A78" s="17"/>
      <c r="B78" s="17"/>
      <c r="C78" s="17"/>
      <c r="D78" s="17"/>
      <c r="E78" s="17"/>
      <c r="F78" s="17"/>
      <c r="G78" s="205">
        <v>0.3</v>
      </c>
      <c r="H78" s="206" t="s">
        <v>36</v>
      </c>
      <c r="I78" s="17"/>
      <c r="J78" s="17"/>
      <c r="K78" s="207"/>
      <c r="L78" s="215"/>
      <c r="M78" s="206"/>
      <c r="N78" s="210"/>
      <c r="O78" s="234"/>
      <c r="P78" s="17" t="s">
        <v>57</v>
      </c>
      <c r="Q78" s="17"/>
      <c r="R78" s="218"/>
      <c r="S78" s="219"/>
      <c r="T78" s="213"/>
      <c r="U78" s="213"/>
      <c r="V78" s="206" t="s">
        <v>80</v>
      </c>
      <c r="W78" s="206"/>
      <c r="X78" s="20"/>
      <c r="Y78" s="21"/>
      <c r="Z78" s="22"/>
      <c r="AA78" s="22"/>
      <c r="AB78" s="22"/>
      <c r="AC78" s="17"/>
      <c r="AD78"/>
    </row>
    <row r="79" spans="1:30" ht="15" customHeight="1" x14ac:dyDescent="0.15">
      <c r="A79" s="17"/>
      <c r="B79" s="17"/>
      <c r="C79" s="17"/>
      <c r="D79" s="17"/>
      <c r="E79" s="17"/>
      <c r="K79" s="554"/>
      <c r="L79" s="554"/>
      <c r="M79" s="236"/>
      <c r="N79" s="237"/>
      <c r="O79" s="234"/>
      <c r="P79" s="17" t="s">
        <v>99</v>
      </c>
      <c r="Q79" s="222"/>
      <c r="R79" s="209"/>
      <c r="S79" s="209"/>
      <c r="T79" s="217"/>
      <c r="U79" s="17"/>
      <c r="V79" s="206" t="s">
        <v>79</v>
      </c>
      <c r="X79" s="20"/>
      <c r="Y79" s="21"/>
      <c r="Z79" s="22"/>
      <c r="AA79" s="22"/>
      <c r="AB79" s="22"/>
      <c r="AC79"/>
      <c r="AD79"/>
    </row>
    <row r="80" spans="1:30" x14ac:dyDescent="0.15">
      <c r="A80" s="206"/>
      <c r="B80" s="17"/>
      <c r="C80" s="17"/>
      <c r="D80" s="17"/>
      <c r="E80" s="17"/>
      <c r="L80" s="24"/>
      <c r="M80" s="223"/>
      <c r="N80" s="221"/>
      <c r="O80" s="217"/>
      <c r="P80" s="17"/>
      <c r="Q80" s="224"/>
      <c r="R80" s="220"/>
      <c r="S80" s="221"/>
      <c r="T80" s="217"/>
      <c r="U80" s="17"/>
      <c r="X80" s="20"/>
      <c r="Y80" s="21"/>
      <c r="Z80" s="22"/>
      <c r="AA80" s="22"/>
      <c r="AB80" s="22"/>
      <c r="AC80" s="22"/>
      <c r="AD80" s="225"/>
    </row>
    <row r="81" spans="3:20" x14ac:dyDescent="0.15">
      <c r="L81" s="24"/>
      <c r="O81" s="217"/>
      <c r="P81" s="217"/>
    </row>
    <row r="82" spans="3:20" ht="14.25" x14ac:dyDescent="0.15">
      <c r="C82" s="65"/>
      <c r="D82" s="65"/>
      <c r="E82" s="17"/>
      <c r="O82" s="217"/>
      <c r="Q82" s="226"/>
      <c r="R82" s="220"/>
      <c r="S82" s="227"/>
      <c r="T82" s="17"/>
    </row>
    <row r="83" spans="3:20" ht="14.25" x14ac:dyDescent="0.15">
      <c r="C83" s="65"/>
      <c r="D83" s="65"/>
      <c r="F83" s="17"/>
      <c r="J83" s="17"/>
      <c r="P83" s="24"/>
    </row>
    <row r="84" spans="3:20" ht="14.25" x14ac:dyDescent="0.15">
      <c r="C84" s="65"/>
      <c r="D84" s="65"/>
      <c r="F84" s="24"/>
      <c r="G84" s="224"/>
      <c r="H84" s="220"/>
      <c r="I84" s="221"/>
      <c r="J84" s="17"/>
    </row>
    <row r="85" spans="3:20" ht="14.25" x14ac:dyDescent="0.15">
      <c r="C85" s="65"/>
      <c r="D85" s="65"/>
      <c r="F85" s="17"/>
      <c r="G85" s="224"/>
      <c r="H85" s="220"/>
      <c r="I85" s="221"/>
      <c r="J85" s="217"/>
    </row>
    <row r="86" spans="3:20" ht="14.25" x14ac:dyDescent="0.15">
      <c r="C86" s="228"/>
      <c r="D86" s="228"/>
      <c r="F86" s="217"/>
      <c r="G86" s="224"/>
      <c r="H86" s="220"/>
      <c r="I86" s="221"/>
      <c r="J86" s="217"/>
    </row>
    <row r="87" spans="3:20" ht="14.25" x14ac:dyDescent="0.15">
      <c r="C87" s="65"/>
      <c r="D87" s="65"/>
      <c r="F87" s="229"/>
      <c r="G87" s="224"/>
      <c r="H87" s="220"/>
      <c r="I87" s="221"/>
      <c r="J87" s="17"/>
    </row>
    <row r="88" spans="3:20" ht="14.25" x14ac:dyDescent="0.15">
      <c r="C88" s="65"/>
      <c r="D88" s="65"/>
    </row>
    <row r="89" spans="3:20" ht="14.25" x14ac:dyDescent="0.15">
      <c r="C89" s="65"/>
      <c r="D89" s="65"/>
    </row>
    <row r="90" spans="3:20" ht="14.25" x14ac:dyDescent="0.15">
      <c r="C90" s="65"/>
      <c r="D90" s="65"/>
    </row>
    <row r="91" spans="3:20" ht="14.25" x14ac:dyDescent="0.15">
      <c r="C91" s="65"/>
      <c r="D91" s="65"/>
    </row>
    <row r="92" spans="3:20" ht="14.25" x14ac:dyDescent="0.15">
      <c r="C92" s="65"/>
      <c r="D92" s="65"/>
    </row>
    <row r="93" spans="3:20" ht="14.25" x14ac:dyDescent="0.15">
      <c r="C93" s="65"/>
      <c r="D93" s="65"/>
    </row>
    <row r="94" spans="3:20" ht="14.25" x14ac:dyDescent="0.15">
      <c r="C94" s="65"/>
      <c r="D94" s="65"/>
    </row>
    <row r="95" spans="3:20" ht="14.25" x14ac:dyDescent="0.15">
      <c r="C95" s="65"/>
      <c r="D95" s="65"/>
    </row>
    <row r="96" spans="3:20" ht="14.25" x14ac:dyDescent="0.15">
      <c r="C96" s="65"/>
      <c r="D96" s="65"/>
    </row>
    <row r="97" spans="3:4" ht="14.25" x14ac:dyDescent="0.15">
      <c r="C97" s="65"/>
      <c r="D97" s="65"/>
    </row>
    <row r="98" spans="3:4" ht="14.25" x14ac:dyDescent="0.15">
      <c r="C98" s="65"/>
      <c r="D98" s="65"/>
    </row>
    <row r="99" spans="3:4" ht="14.25" x14ac:dyDescent="0.15">
      <c r="C99" s="65"/>
      <c r="D99" s="65"/>
    </row>
    <row r="100" spans="3:4" ht="14.25" x14ac:dyDescent="0.15">
      <c r="C100" s="65"/>
      <c r="D100" s="65"/>
    </row>
    <row r="101" spans="3:4" ht="14.25" x14ac:dyDescent="0.15">
      <c r="C101" s="65"/>
      <c r="D101" s="65"/>
    </row>
    <row r="102" spans="3:4" ht="14.25" x14ac:dyDescent="0.15">
      <c r="C102" s="65"/>
      <c r="D102" s="65"/>
    </row>
    <row r="103" spans="3:4" ht="14.25" x14ac:dyDescent="0.15">
      <c r="C103" s="65"/>
      <c r="D103" s="65"/>
    </row>
    <row r="104" spans="3:4" ht="14.25" x14ac:dyDescent="0.15">
      <c r="C104" s="65"/>
      <c r="D104" s="65"/>
    </row>
    <row r="105" spans="3:4" ht="14.25" x14ac:dyDescent="0.15">
      <c r="C105" s="65"/>
      <c r="D105" s="65"/>
    </row>
    <row r="106" spans="3:4" ht="14.25" x14ac:dyDescent="0.15">
      <c r="C106" s="65"/>
      <c r="D106" s="65"/>
    </row>
    <row r="107" spans="3:4" ht="14.25" x14ac:dyDescent="0.15">
      <c r="C107" s="65"/>
      <c r="D107" s="65"/>
    </row>
    <row r="108" spans="3:4" ht="14.25" x14ac:dyDescent="0.15">
      <c r="C108" s="65"/>
      <c r="D108" s="65"/>
    </row>
    <row r="109" spans="3:4" ht="14.25" x14ac:dyDescent="0.15">
      <c r="C109" s="65"/>
      <c r="D109" s="65"/>
    </row>
    <row r="110" spans="3:4" ht="14.25" x14ac:dyDescent="0.15">
      <c r="C110" s="65"/>
      <c r="D110" s="65"/>
    </row>
    <row r="111" spans="3:4" ht="14.25" x14ac:dyDescent="0.15">
      <c r="C111" s="65"/>
      <c r="D111" s="65"/>
    </row>
    <row r="112" spans="3:4" ht="14.25" x14ac:dyDescent="0.15">
      <c r="C112" s="65"/>
      <c r="D112" s="65"/>
    </row>
    <row r="113" spans="3:4" ht="14.25" x14ac:dyDescent="0.15">
      <c r="C113" s="65"/>
      <c r="D113" s="65"/>
    </row>
    <row r="114" spans="3:4" ht="14.25" x14ac:dyDescent="0.15">
      <c r="C114" s="65"/>
      <c r="D114" s="65"/>
    </row>
    <row r="115" spans="3:4" ht="14.25" x14ac:dyDescent="0.15">
      <c r="C115" s="65"/>
      <c r="D115" s="65"/>
    </row>
    <row r="116" spans="3:4" ht="14.25" x14ac:dyDescent="0.15">
      <c r="C116" s="65"/>
      <c r="D116" s="65"/>
    </row>
    <row r="117" spans="3:4" ht="14.25" x14ac:dyDescent="0.15">
      <c r="C117" s="65"/>
      <c r="D117" s="65"/>
    </row>
    <row r="118" spans="3:4" ht="14.25" x14ac:dyDescent="0.15">
      <c r="C118" s="65"/>
      <c r="D118" s="65"/>
    </row>
    <row r="119" spans="3:4" ht="14.25" x14ac:dyDescent="0.15">
      <c r="C119" s="65"/>
      <c r="D119" s="65"/>
    </row>
    <row r="120" spans="3:4" ht="14.25" x14ac:dyDescent="0.15">
      <c r="C120" s="65"/>
      <c r="D120" s="65"/>
    </row>
    <row r="121" spans="3:4" ht="14.25" x14ac:dyDescent="0.15">
      <c r="C121" s="65"/>
      <c r="D121" s="65"/>
    </row>
    <row r="122" spans="3:4" ht="14.25" x14ac:dyDescent="0.15">
      <c r="C122" s="65"/>
      <c r="D122" s="65"/>
    </row>
    <row r="123" spans="3:4" ht="14.25" x14ac:dyDescent="0.15">
      <c r="C123" s="65"/>
      <c r="D123" s="65"/>
    </row>
    <row r="124" spans="3:4" ht="14.25" x14ac:dyDescent="0.15">
      <c r="C124" s="65"/>
      <c r="D124" s="65"/>
    </row>
    <row r="125" spans="3:4" ht="14.25" x14ac:dyDescent="0.15">
      <c r="C125" s="65"/>
      <c r="D125" s="65"/>
    </row>
    <row r="126" spans="3:4" ht="14.25" x14ac:dyDescent="0.15">
      <c r="C126" s="65"/>
      <c r="D126" s="65"/>
    </row>
    <row r="127" spans="3:4" ht="14.25" x14ac:dyDescent="0.15">
      <c r="C127" s="65"/>
      <c r="D127" s="65"/>
    </row>
    <row r="128" spans="3:4" ht="14.25" x14ac:dyDescent="0.15">
      <c r="C128" s="65"/>
      <c r="D128" s="65"/>
    </row>
    <row r="129" spans="3:4" ht="14.25" x14ac:dyDescent="0.15">
      <c r="C129" s="65"/>
      <c r="D129" s="65"/>
    </row>
    <row r="130" spans="3:4" ht="14.25" x14ac:dyDescent="0.15">
      <c r="C130" s="65"/>
      <c r="D130" s="65"/>
    </row>
    <row r="131" spans="3:4" ht="14.25" x14ac:dyDescent="0.15">
      <c r="C131" s="65"/>
      <c r="D131" s="65"/>
    </row>
    <row r="132" spans="3:4" ht="14.25" x14ac:dyDescent="0.15">
      <c r="C132" s="65"/>
      <c r="D132" s="65"/>
    </row>
    <row r="133" spans="3:4" ht="14.25" x14ac:dyDescent="0.15">
      <c r="C133" s="65"/>
      <c r="D133" s="65"/>
    </row>
    <row r="134" spans="3:4" ht="14.25" x14ac:dyDescent="0.15">
      <c r="C134" s="65"/>
      <c r="D134" s="65"/>
    </row>
    <row r="135" spans="3:4" ht="14.25" x14ac:dyDescent="0.15">
      <c r="C135" s="65"/>
      <c r="D135" s="65"/>
    </row>
    <row r="136" spans="3:4" ht="14.25" x14ac:dyDescent="0.15">
      <c r="C136" s="65"/>
      <c r="D136" s="65"/>
    </row>
    <row r="137" spans="3:4" ht="14.25" x14ac:dyDescent="0.15">
      <c r="C137" s="65"/>
      <c r="D137" s="65"/>
    </row>
    <row r="138" spans="3:4" x14ac:dyDescent="0.15">
      <c r="C138" s="230"/>
      <c r="D138" s="230"/>
    </row>
  </sheetData>
  <mergeCells count="12">
    <mergeCell ref="J75:K75"/>
    <mergeCell ref="N75:O75"/>
    <mergeCell ref="P75:Q75"/>
    <mergeCell ref="K79:L79"/>
    <mergeCell ref="A5:B7"/>
    <mergeCell ref="M5:R5"/>
    <mergeCell ref="S5:V5"/>
    <mergeCell ref="Z5:AA5"/>
    <mergeCell ref="Z6:AA6"/>
    <mergeCell ref="J73:K73"/>
    <mergeCell ref="N73:O73"/>
    <mergeCell ref="P73:Q73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37"/>
  <sheetViews>
    <sheetView view="pageBreakPreview" zoomScale="85" zoomScaleNormal="50" zoomScaleSheetLayoutView="85" workbookViewId="0">
      <pane xSplit="2" ySplit="7" topLeftCell="F57" activePane="bottomRight" state="frozen"/>
      <selection pane="topRight" activeCell="C1" sqref="C1"/>
      <selection pane="bottomLeft" activeCell="A8" sqref="A8"/>
      <selection pane="bottomRight" activeCell="J72" sqref="J72:K72"/>
    </sheetView>
  </sheetViews>
  <sheetFormatPr defaultColWidth="9" defaultRowHeight="13.5" x14ac:dyDescent="0.15"/>
  <cols>
    <col min="1" max="2" width="6.125" style="248" customWidth="1"/>
    <col min="3" max="3" width="14.5" style="248" customWidth="1"/>
    <col min="4" max="4" width="11.5" style="248" customWidth="1"/>
    <col min="5" max="5" width="10.5" style="248" customWidth="1"/>
    <col min="6" max="6" width="17.5" style="248" customWidth="1"/>
    <col min="7" max="7" width="18.5" style="248" customWidth="1"/>
    <col min="8" max="8" width="18.75" style="248" customWidth="1"/>
    <col min="9" max="9" width="9.125" style="248" customWidth="1"/>
    <col min="10" max="10" width="40.625" style="248" customWidth="1"/>
    <col min="11" max="12" width="20" style="248" customWidth="1"/>
    <col min="13" max="13" width="10" style="259" customWidth="1"/>
    <col min="14" max="14" width="30.375" style="248" customWidth="1"/>
    <col min="15" max="15" width="17.125" style="248" customWidth="1"/>
    <col min="16" max="16" width="40.625" style="248" customWidth="1"/>
    <col min="17" max="18" width="20" style="248" customWidth="1"/>
    <col min="19" max="19" width="18.625" style="248" customWidth="1"/>
    <col min="20" max="21" width="18.5" style="248" customWidth="1"/>
    <col min="22" max="22" width="17.375" style="248" customWidth="1"/>
    <col min="23" max="23" width="14.75" style="248" customWidth="1"/>
    <col min="24" max="24" width="14.625" style="254" customWidth="1"/>
    <col min="25" max="25" width="18.25" style="255" bestFit="1" customWidth="1"/>
    <col min="26" max="26" width="13.625" style="256" customWidth="1"/>
    <col min="27" max="27" width="16.5" style="256" bestFit="1" customWidth="1"/>
    <col min="28" max="28" width="13.375" style="256" customWidth="1"/>
    <col min="29" max="29" width="18.25" style="256" customWidth="1"/>
    <col min="30" max="30" width="13.75" style="256" customWidth="1"/>
    <col min="31" max="31" width="11.625" style="248" customWidth="1"/>
    <col min="32" max="16384" width="9" style="248"/>
  </cols>
  <sheetData>
    <row r="1" spans="1:30" ht="28.5" x14ac:dyDescent="0.3">
      <c r="G1" s="249"/>
      <c r="I1" s="249"/>
      <c r="K1" s="250" t="s">
        <v>39</v>
      </c>
      <c r="L1" s="251"/>
      <c r="M1" s="252"/>
      <c r="P1" s="250"/>
      <c r="R1" s="253" t="s">
        <v>100</v>
      </c>
      <c r="AB1" s="257"/>
      <c r="AC1" s="258">
        <v>45446</v>
      </c>
      <c r="AD1" s="248"/>
    </row>
    <row r="2" spans="1:30" ht="14.25" x14ac:dyDescent="0.15">
      <c r="N2" s="260" t="s">
        <v>17</v>
      </c>
      <c r="O2" s="260"/>
      <c r="P2" s="260"/>
      <c r="Q2" s="260"/>
      <c r="R2" s="260"/>
      <c r="S2" s="260"/>
      <c r="V2" s="261"/>
      <c r="W2" s="261"/>
      <c r="X2" s="262"/>
      <c r="Y2" s="263"/>
      <c r="AB2" s="257"/>
      <c r="AC2" s="264"/>
      <c r="AD2" s="261"/>
    </row>
    <row r="3" spans="1:30" ht="3.75" customHeight="1" x14ac:dyDescent="0.1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6"/>
      <c r="N3" s="267"/>
      <c r="O3" s="267"/>
      <c r="P3" s="267"/>
      <c r="Q3" s="267"/>
      <c r="R3" s="267"/>
      <c r="S3" s="267"/>
      <c r="T3" s="265"/>
      <c r="U3" s="265"/>
      <c r="V3" s="265"/>
      <c r="W3" s="265"/>
      <c r="X3" s="268"/>
      <c r="Y3" s="269"/>
      <c r="Z3" s="270"/>
      <c r="AA3" s="270"/>
      <c r="AB3" s="270"/>
      <c r="AC3" s="271"/>
      <c r="AD3" s="265"/>
    </row>
    <row r="4" spans="1:30" x14ac:dyDescent="0.1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6"/>
      <c r="N4" s="265"/>
      <c r="O4" s="265"/>
      <c r="P4" s="265"/>
      <c r="Q4" s="265"/>
      <c r="R4" s="265"/>
      <c r="S4" s="265"/>
      <c r="T4" s="265"/>
      <c r="U4" s="265"/>
      <c r="V4" s="272"/>
      <c r="W4" s="272"/>
      <c r="X4" s="268"/>
      <c r="Y4" s="273"/>
      <c r="Z4" s="271"/>
      <c r="AA4" s="271"/>
      <c r="AB4" s="271"/>
      <c r="AC4" s="264"/>
      <c r="AD4" s="265"/>
    </row>
    <row r="5" spans="1:30" ht="14.25" customHeight="1" thickBot="1" x14ac:dyDescent="0.2">
      <c r="A5" s="562"/>
      <c r="B5" s="563"/>
      <c r="C5" s="274" t="s">
        <v>44</v>
      </c>
      <c r="D5" s="274"/>
      <c r="E5" s="275"/>
      <c r="F5" s="274" t="s">
        <v>45</v>
      </c>
      <c r="G5" s="274"/>
      <c r="H5" s="275"/>
      <c r="I5" s="274" t="s">
        <v>46</v>
      </c>
      <c r="J5" s="274"/>
      <c r="K5" s="274"/>
      <c r="L5" s="275"/>
      <c r="M5" s="568" t="s">
        <v>47</v>
      </c>
      <c r="N5" s="569"/>
      <c r="O5" s="569"/>
      <c r="P5" s="569"/>
      <c r="Q5" s="569"/>
      <c r="R5" s="570"/>
      <c r="S5" s="568" t="s">
        <v>48</v>
      </c>
      <c r="T5" s="569"/>
      <c r="U5" s="569"/>
      <c r="V5" s="570"/>
      <c r="W5" s="276" t="s">
        <v>53</v>
      </c>
      <c r="X5" s="277" t="s">
        <v>50</v>
      </c>
      <c r="Y5" s="278" t="s">
        <v>30</v>
      </c>
      <c r="Z5" s="571" t="s">
        <v>73</v>
      </c>
      <c r="AA5" s="572"/>
      <c r="AB5" s="279" t="s">
        <v>1</v>
      </c>
      <c r="AC5" s="280" t="s">
        <v>3</v>
      </c>
      <c r="AD5" s="248"/>
    </row>
    <row r="6" spans="1:30" ht="14.25" customHeight="1" x14ac:dyDescent="0.15">
      <c r="A6" s="564"/>
      <c r="B6" s="565"/>
      <c r="C6" s="281" t="s">
        <v>10</v>
      </c>
      <c r="D6" s="282"/>
      <c r="E6" s="283"/>
      <c r="F6" s="284"/>
      <c r="G6" s="284"/>
      <c r="H6" s="285"/>
      <c r="I6" s="282" t="s">
        <v>26</v>
      </c>
      <c r="J6" s="286"/>
      <c r="K6" s="287"/>
      <c r="L6" s="285"/>
      <c r="M6" s="288" t="s">
        <v>26</v>
      </c>
      <c r="N6" s="289"/>
      <c r="O6" s="284"/>
      <c r="P6" s="290" t="s">
        <v>27</v>
      </c>
      <c r="Q6" s="291"/>
      <c r="R6" s="285"/>
      <c r="S6" s="288" t="s">
        <v>18</v>
      </c>
      <c r="T6" s="288" t="s">
        <v>18</v>
      </c>
      <c r="U6" s="288" t="s">
        <v>19</v>
      </c>
      <c r="V6" s="282" t="s">
        <v>20</v>
      </c>
      <c r="W6" s="292" t="s">
        <v>54</v>
      </c>
      <c r="X6" s="293" t="s">
        <v>29</v>
      </c>
      <c r="Y6" s="294" t="s">
        <v>31</v>
      </c>
      <c r="Z6" s="573" t="s">
        <v>83</v>
      </c>
      <c r="AA6" s="574" t="s">
        <v>74</v>
      </c>
      <c r="AB6" s="295" t="s">
        <v>2</v>
      </c>
      <c r="AC6" s="296" t="s">
        <v>6</v>
      </c>
      <c r="AD6" s="248"/>
    </row>
    <row r="7" spans="1:30" ht="14.25" customHeight="1" x14ac:dyDescent="0.15">
      <c r="A7" s="566"/>
      <c r="B7" s="567"/>
      <c r="C7" s="297" t="s">
        <v>4</v>
      </c>
      <c r="D7" s="298" t="s">
        <v>55</v>
      </c>
      <c r="E7" s="299" t="s">
        <v>7</v>
      </c>
      <c r="F7" s="300" t="s">
        <v>22</v>
      </c>
      <c r="G7" s="301" t="s">
        <v>23</v>
      </c>
      <c r="H7" s="302" t="s">
        <v>24</v>
      </c>
      <c r="I7" s="298" t="s">
        <v>25</v>
      </c>
      <c r="J7" s="303"/>
      <c r="K7" s="304"/>
      <c r="L7" s="299" t="s">
        <v>40</v>
      </c>
      <c r="M7" s="301" t="s">
        <v>25</v>
      </c>
      <c r="N7" s="303" t="s">
        <v>60</v>
      </c>
      <c r="O7" s="304"/>
      <c r="P7" s="303" t="s">
        <v>28</v>
      </c>
      <c r="Q7" s="304"/>
      <c r="R7" s="302" t="s">
        <v>5</v>
      </c>
      <c r="S7" s="300" t="s">
        <v>21</v>
      </c>
      <c r="T7" s="301" t="s">
        <v>9</v>
      </c>
      <c r="U7" s="301" t="s">
        <v>9</v>
      </c>
      <c r="V7" s="298" t="s">
        <v>32</v>
      </c>
      <c r="W7" s="305" t="s">
        <v>56</v>
      </c>
      <c r="X7" s="306" t="s">
        <v>59</v>
      </c>
      <c r="Y7" s="307" t="s">
        <v>49</v>
      </c>
      <c r="Z7" s="308" t="s">
        <v>81</v>
      </c>
      <c r="AA7" s="309" t="s">
        <v>82</v>
      </c>
      <c r="AB7" s="310" t="s">
        <v>75</v>
      </c>
      <c r="AC7" s="300" t="s">
        <v>76</v>
      </c>
      <c r="AD7" s="248"/>
    </row>
    <row r="8" spans="1:30" ht="27" customHeight="1" x14ac:dyDescent="0.25">
      <c r="A8" s="311"/>
      <c r="B8" s="288"/>
      <c r="C8" s="312"/>
      <c r="D8" s="313"/>
      <c r="E8" s="314"/>
      <c r="F8" s="315"/>
      <c r="G8" s="315"/>
      <c r="H8" s="316"/>
      <c r="I8" s="317"/>
      <c r="J8" s="318" t="s">
        <v>69</v>
      </c>
      <c r="K8" s="319">
        <v>-7000</v>
      </c>
      <c r="L8" s="320"/>
      <c r="M8" s="321"/>
      <c r="N8" s="318"/>
      <c r="O8" s="315"/>
      <c r="P8" s="318"/>
      <c r="Q8" s="315"/>
      <c r="R8" s="320"/>
      <c r="S8" s="322"/>
      <c r="T8" s="323"/>
      <c r="U8" s="323"/>
      <c r="V8" s="324"/>
      <c r="W8" s="325"/>
      <c r="X8" s="326"/>
      <c r="Y8" s="327"/>
      <c r="Z8" s="328"/>
      <c r="AA8" s="329"/>
      <c r="AB8" s="330"/>
      <c r="AC8" s="331">
        <v>157.68</v>
      </c>
      <c r="AD8" s="248"/>
    </row>
    <row r="9" spans="1:30" ht="27" customHeight="1" x14ac:dyDescent="0.25">
      <c r="A9" s="311"/>
      <c r="B9" s="288"/>
      <c r="C9" s="312"/>
      <c r="D9" s="313"/>
      <c r="E9" s="314"/>
      <c r="F9" s="315"/>
      <c r="G9" s="315"/>
      <c r="H9" s="316"/>
      <c r="I9" s="317"/>
      <c r="J9" s="318" t="s">
        <v>70</v>
      </c>
      <c r="K9" s="319">
        <v>-700</v>
      </c>
      <c r="L9" s="320"/>
      <c r="M9" s="321"/>
      <c r="N9" s="318"/>
      <c r="O9" s="315"/>
      <c r="P9" s="318"/>
      <c r="Q9" s="315"/>
      <c r="R9" s="320"/>
      <c r="S9" s="322"/>
      <c r="T9" s="323"/>
      <c r="U9" s="323"/>
      <c r="V9" s="324"/>
      <c r="W9" s="325"/>
      <c r="X9" s="326"/>
      <c r="Y9" s="327"/>
      <c r="Z9" s="328"/>
      <c r="AA9" s="329"/>
      <c r="AB9" s="330"/>
      <c r="AC9" s="331"/>
      <c r="AD9" s="248"/>
    </row>
    <row r="10" spans="1:30" ht="27" customHeight="1" x14ac:dyDescent="0.25">
      <c r="A10" s="332">
        <v>1</v>
      </c>
      <c r="B10" s="301" t="s">
        <v>61</v>
      </c>
      <c r="C10" s="333">
        <v>7.6999999999999999E-2</v>
      </c>
      <c r="D10" s="334">
        <v>0.05</v>
      </c>
      <c r="E10" s="335">
        <v>7.8E-2</v>
      </c>
      <c r="F10" s="336">
        <v>-700</v>
      </c>
      <c r="G10" s="336">
        <v>-82800</v>
      </c>
      <c r="H10" s="337">
        <f>SUM(F10:G10)</f>
        <v>-83500</v>
      </c>
      <c r="I10" s="338"/>
      <c r="J10" s="339" t="s">
        <v>67</v>
      </c>
      <c r="K10" s="336">
        <v>38900</v>
      </c>
      <c r="L10" s="340">
        <f>SUM(K8:K10)</f>
        <v>31200</v>
      </c>
      <c r="M10" s="341"/>
      <c r="N10" s="339" t="s">
        <v>69</v>
      </c>
      <c r="O10" s="342">
        <v>6500</v>
      </c>
      <c r="P10" s="339" t="s">
        <v>67</v>
      </c>
      <c r="Q10" s="336">
        <v>-34800</v>
      </c>
      <c r="R10" s="343">
        <f>SUM(O8:O10)+SUM(Q8:Q10)</f>
        <v>-28300</v>
      </c>
      <c r="S10" s="344">
        <v>-80600</v>
      </c>
      <c r="T10" s="345">
        <v>5622800</v>
      </c>
      <c r="U10" s="346">
        <v>4951500</v>
      </c>
      <c r="V10" s="347">
        <v>4951400</v>
      </c>
      <c r="W10" s="348">
        <v>4.4999999999999998E-2</v>
      </c>
      <c r="X10" s="348">
        <v>0.02</v>
      </c>
      <c r="Y10" s="349">
        <v>0.109</v>
      </c>
      <c r="Z10" s="350">
        <v>0.13600000000000001</v>
      </c>
      <c r="AA10" s="351">
        <v>0.13500000000000512</v>
      </c>
      <c r="AB10" s="352">
        <v>0.88600000000000001</v>
      </c>
      <c r="AC10" s="353">
        <v>157.99</v>
      </c>
      <c r="AD10" s="248"/>
    </row>
    <row r="11" spans="1:30" ht="27" customHeight="1" x14ac:dyDescent="0.25">
      <c r="A11" s="311"/>
      <c r="B11" s="288"/>
      <c r="C11" s="312"/>
      <c r="D11" s="313"/>
      <c r="E11" s="314"/>
      <c r="F11" s="315"/>
      <c r="G11" s="315"/>
      <c r="H11" s="316"/>
      <c r="I11" s="317"/>
      <c r="J11" s="318"/>
      <c r="K11" s="319"/>
      <c r="L11" s="320"/>
      <c r="M11" s="321"/>
      <c r="N11" s="318"/>
      <c r="O11" s="319"/>
      <c r="P11" s="318"/>
      <c r="Q11" s="319"/>
      <c r="R11" s="320"/>
      <c r="S11" s="322"/>
      <c r="T11" s="323"/>
      <c r="U11" s="323"/>
      <c r="V11" s="324"/>
      <c r="W11" s="354"/>
      <c r="X11" s="354"/>
      <c r="Y11" s="355"/>
      <c r="Z11" s="328"/>
      <c r="AA11" s="329"/>
      <c r="AB11" s="330"/>
      <c r="AC11" s="331">
        <v>154.13999999999999</v>
      </c>
      <c r="AD11" s="248"/>
    </row>
    <row r="12" spans="1:30" ht="27" customHeight="1" x14ac:dyDescent="0.25">
      <c r="A12" s="311"/>
      <c r="B12" s="288"/>
      <c r="C12" s="312"/>
      <c r="D12" s="313"/>
      <c r="E12" s="314"/>
      <c r="F12" s="315"/>
      <c r="G12" s="315"/>
      <c r="H12" s="316"/>
      <c r="I12" s="317"/>
      <c r="J12" s="318" t="s">
        <v>70</v>
      </c>
      <c r="K12" s="319">
        <v>-300</v>
      </c>
      <c r="L12" s="320"/>
      <c r="M12" s="321"/>
      <c r="N12" s="318"/>
      <c r="O12" s="319"/>
      <c r="P12" s="318"/>
      <c r="Q12" s="319"/>
      <c r="R12" s="320"/>
      <c r="S12" s="322"/>
      <c r="T12" s="323"/>
      <c r="U12" s="323"/>
      <c r="V12" s="324"/>
      <c r="W12" s="326"/>
      <c r="X12" s="326"/>
      <c r="Y12" s="327"/>
      <c r="Z12" s="328"/>
      <c r="AA12" s="329"/>
      <c r="AB12" s="330"/>
      <c r="AC12" s="331"/>
      <c r="AD12" s="248"/>
    </row>
    <row r="13" spans="1:30" ht="27" customHeight="1" x14ac:dyDescent="0.25">
      <c r="A13" s="332">
        <v>2</v>
      </c>
      <c r="B13" s="301" t="s">
        <v>62</v>
      </c>
      <c r="C13" s="333">
        <v>7.6999999999999999E-2</v>
      </c>
      <c r="D13" s="334">
        <v>0.06</v>
      </c>
      <c r="E13" s="335">
        <v>7.9000000000000001E-2</v>
      </c>
      <c r="F13" s="336">
        <v>-300</v>
      </c>
      <c r="G13" s="336">
        <v>-31700</v>
      </c>
      <c r="H13" s="337">
        <f>SUM(F13:G13)</f>
        <v>-32000</v>
      </c>
      <c r="I13" s="338"/>
      <c r="J13" s="339" t="s">
        <v>67</v>
      </c>
      <c r="K13" s="336">
        <v>34800</v>
      </c>
      <c r="L13" s="343">
        <f>SUM(K11:K13)</f>
        <v>34500</v>
      </c>
      <c r="M13" s="341"/>
      <c r="N13" s="339"/>
      <c r="O13" s="336"/>
      <c r="P13" s="339" t="s">
        <v>67</v>
      </c>
      <c r="Q13" s="336">
        <v>-32600</v>
      </c>
      <c r="R13" s="343">
        <f>SUM(O11:O13)+SUM(Q11:Q13)</f>
        <v>-32600</v>
      </c>
      <c r="S13" s="344">
        <v>-30100</v>
      </c>
      <c r="T13" s="345">
        <v>5592700</v>
      </c>
      <c r="U13" s="346">
        <v>4916500</v>
      </c>
      <c r="V13" s="347">
        <v>4916400</v>
      </c>
      <c r="W13" s="348">
        <v>7.4999999999999997E-2</v>
      </c>
      <c r="X13" s="348">
        <v>0.02</v>
      </c>
      <c r="Y13" s="349">
        <v>0.109</v>
      </c>
      <c r="Z13" s="350">
        <v>0.13300000000000001</v>
      </c>
      <c r="AA13" s="351">
        <v>0.13500000000000512</v>
      </c>
      <c r="AB13" s="352">
        <v>0.89600000000000002</v>
      </c>
      <c r="AC13" s="353">
        <v>156.28</v>
      </c>
      <c r="AD13" s="248"/>
    </row>
    <row r="14" spans="1:30" ht="27" customHeight="1" x14ac:dyDescent="0.25">
      <c r="A14" s="311"/>
      <c r="B14" s="288"/>
      <c r="C14" s="312"/>
      <c r="D14" s="313"/>
      <c r="E14" s="314"/>
      <c r="F14" s="315"/>
      <c r="G14" s="315"/>
      <c r="H14" s="316"/>
      <c r="I14" s="317"/>
      <c r="J14" s="318"/>
      <c r="K14" s="319"/>
      <c r="L14" s="320"/>
      <c r="M14" s="321"/>
      <c r="N14" s="318"/>
      <c r="O14" s="319"/>
      <c r="P14" s="318"/>
      <c r="Q14" s="319"/>
      <c r="R14" s="320"/>
      <c r="S14" s="315"/>
      <c r="T14" s="323"/>
      <c r="U14" s="356"/>
      <c r="V14" s="324"/>
      <c r="W14" s="326"/>
      <c r="X14" s="326"/>
      <c r="Y14" s="327"/>
      <c r="Z14" s="328"/>
      <c r="AA14" s="329"/>
      <c r="AB14" s="330"/>
      <c r="AC14" s="331">
        <v>153.88</v>
      </c>
      <c r="AD14" s="248"/>
    </row>
    <row r="15" spans="1:30" ht="27" customHeight="1" x14ac:dyDescent="0.25">
      <c r="A15" s="311"/>
      <c r="B15" s="288"/>
      <c r="C15" s="312"/>
      <c r="D15" s="313"/>
      <c r="E15" s="314"/>
      <c r="F15" s="315"/>
      <c r="G15" s="315"/>
      <c r="H15" s="316"/>
      <c r="I15" s="317"/>
      <c r="J15" s="318" t="s">
        <v>70</v>
      </c>
      <c r="K15" s="319">
        <v>-100</v>
      </c>
      <c r="L15" s="320"/>
      <c r="M15" s="321"/>
      <c r="N15" s="318"/>
      <c r="O15" s="319"/>
      <c r="P15" s="318"/>
      <c r="Q15" s="319"/>
      <c r="R15" s="320"/>
      <c r="S15" s="315"/>
      <c r="T15" s="323"/>
      <c r="U15" s="356"/>
      <c r="V15" s="324"/>
      <c r="W15" s="326"/>
      <c r="X15" s="326"/>
      <c r="Y15" s="327"/>
      <c r="Z15" s="328"/>
      <c r="AA15" s="329"/>
      <c r="AB15" s="330"/>
      <c r="AC15" s="331"/>
      <c r="AD15" s="248"/>
    </row>
    <row r="16" spans="1:30" ht="27" customHeight="1" x14ac:dyDescent="0.25">
      <c r="A16" s="332">
        <v>7</v>
      </c>
      <c r="B16" s="301" t="s">
        <v>84</v>
      </c>
      <c r="C16" s="333">
        <v>7.6999999999999999E-2</v>
      </c>
      <c r="D16" s="334">
        <v>0.06</v>
      </c>
      <c r="E16" s="335">
        <v>7.8E-2</v>
      </c>
      <c r="F16" s="336">
        <v>1200</v>
      </c>
      <c r="G16" s="336">
        <v>-40500</v>
      </c>
      <c r="H16" s="337">
        <f>SUM(F16:G16)</f>
        <v>-39300</v>
      </c>
      <c r="I16" s="338"/>
      <c r="J16" s="339" t="s">
        <v>67</v>
      </c>
      <c r="K16" s="336">
        <v>32600</v>
      </c>
      <c r="L16" s="343">
        <f>SUM(K14:K16)</f>
        <v>32500</v>
      </c>
      <c r="M16" s="341"/>
      <c r="N16" s="339"/>
      <c r="O16" s="336"/>
      <c r="P16" s="339" t="s">
        <v>67</v>
      </c>
      <c r="Q16" s="336">
        <v>-36000</v>
      </c>
      <c r="R16" s="343">
        <f>SUM(O14:O16)+SUM(Q14:Q16)</f>
        <v>-36000</v>
      </c>
      <c r="S16" s="344">
        <v>-42800</v>
      </c>
      <c r="T16" s="345">
        <v>5549900</v>
      </c>
      <c r="U16" s="346">
        <v>4898100</v>
      </c>
      <c r="V16" s="347">
        <v>4898100</v>
      </c>
      <c r="W16" s="348">
        <v>6.9000000000000006E-2</v>
      </c>
      <c r="X16" s="348">
        <v>3.3000000000000002E-2</v>
      </c>
      <c r="Y16" s="349">
        <v>0.109</v>
      </c>
      <c r="Z16" s="350">
        <v>0.13500000000000001</v>
      </c>
      <c r="AA16" s="351">
        <v>0.14000000000000057</v>
      </c>
      <c r="AB16" s="352">
        <v>0.86699999999999999</v>
      </c>
      <c r="AC16" s="353">
        <v>154.65</v>
      </c>
      <c r="AD16" s="248"/>
    </row>
    <row r="17" spans="1:30" ht="27" customHeight="1" x14ac:dyDescent="0.25">
      <c r="A17" s="311"/>
      <c r="B17" s="288"/>
      <c r="C17" s="357"/>
      <c r="D17" s="358"/>
      <c r="E17" s="359"/>
      <c r="F17" s="319"/>
      <c r="G17" s="319"/>
      <c r="H17" s="360"/>
      <c r="I17" s="317"/>
      <c r="J17" s="318"/>
      <c r="K17" s="319"/>
      <c r="L17" s="361"/>
      <c r="M17" s="362"/>
      <c r="N17" s="318"/>
      <c r="O17" s="319"/>
      <c r="P17" s="318"/>
      <c r="Q17" s="319"/>
      <c r="R17" s="361"/>
      <c r="S17" s="319"/>
      <c r="T17" s="323"/>
      <c r="U17" s="356"/>
      <c r="V17" s="324"/>
      <c r="W17" s="326"/>
      <c r="X17" s="326"/>
      <c r="Y17" s="327"/>
      <c r="Z17" s="328"/>
      <c r="AA17" s="329"/>
      <c r="AB17" s="330"/>
      <c r="AC17" s="331">
        <v>154.69999999999999</v>
      </c>
      <c r="AD17" s="248"/>
    </row>
    <row r="18" spans="1:30" ht="27" customHeight="1" x14ac:dyDescent="0.25">
      <c r="A18" s="311"/>
      <c r="B18" s="288"/>
      <c r="C18" s="312"/>
      <c r="D18" s="313"/>
      <c r="E18" s="314"/>
      <c r="F18" s="315"/>
      <c r="G18" s="315"/>
      <c r="H18" s="316"/>
      <c r="I18" s="317"/>
      <c r="J18" s="318" t="s">
        <v>70</v>
      </c>
      <c r="K18" s="319">
        <v>-400</v>
      </c>
      <c r="L18" s="320"/>
      <c r="M18" s="321"/>
      <c r="N18" s="318"/>
      <c r="O18" s="319"/>
      <c r="P18" s="318" t="s">
        <v>68</v>
      </c>
      <c r="Q18" s="319">
        <v>10800</v>
      </c>
      <c r="R18" s="320"/>
      <c r="S18" s="322"/>
      <c r="T18" s="323"/>
      <c r="U18" s="356"/>
      <c r="V18" s="324"/>
      <c r="W18" s="326"/>
      <c r="X18" s="326"/>
      <c r="Y18" s="327"/>
      <c r="Z18" s="328"/>
      <c r="AA18" s="329"/>
      <c r="AB18" s="330"/>
      <c r="AC18" s="331"/>
      <c r="AD18" s="248"/>
    </row>
    <row r="19" spans="1:30" ht="27" customHeight="1" x14ac:dyDescent="0.25">
      <c r="A19" s="332">
        <v>8</v>
      </c>
      <c r="B19" s="301" t="s">
        <v>61</v>
      </c>
      <c r="C19" s="333">
        <v>7.6999999999999999E-2</v>
      </c>
      <c r="D19" s="334">
        <v>0.06</v>
      </c>
      <c r="E19" s="335">
        <v>7.8E-2</v>
      </c>
      <c r="F19" s="336">
        <v>2700</v>
      </c>
      <c r="G19" s="336">
        <v>7800</v>
      </c>
      <c r="H19" s="337">
        <f>SUM(F19:G19)</f>
        <v>10500</v>
      </c>
      <c r="I19" s="338"/>
      <c r="J19" s="339" t="s">
        <v>67</v>
      </c>
      <c r="K19" s="336">
        <v>36000</v>
      </c>
      <c r="L19" s="343">
        <f>SUM(K17:K19)</f>
        <v>35600</v>
      </c>
      <c r="M19" s="341"/>
      <c r="N19" s="339"/>
      <c r="O19" s="336"/>
      <c r="P19" s="339" t="s">
        <v>67</v>
      </c>
      <c r="Q19" s="336">
        <v>-39700</v>
      </c>
      <c r="R19" s="343">
        <f>SUM(O17:O19)+SUM(Q17:Q19)</f>
        <v>-28900</v>
      </c>
      <c r="S19" s="344">
        <v>17200</v>
      </c>
      <c r="T19" s="345">
        <v>5567100</v>
      </c>
      <c r="U19" s="346">
        <v>4905200</v>
      </c>
      <c r="V19" s="347">
        <v>4905200</v>
      </c>
      <c r="W19" s="348">
        <v>7.2999999999999995E-2</v>
      </c>
      <c r="X19" s="348">
        <v>3.3000000000000002E-2</v>
      </c>
      <c r="Y19" s="349">
        <v>0.109</v>
      </c>
      <c r="Z19" s="350">
        <v>0.13800000000000001</v>
      </c>
      <c r="AA19" s="351">
        <v>0.13750000000000284</v>
      </c>
      <c r="AB19" s="352">
        <v>0.873</v>
      </c>
      <c r="AC19" s="353">
        <v>155.36000000000001</v>
      </c>
      <c r="AD19" s="248"/>
    </row>
    <row r="20" spans="1:30" ht="27" customHeight="1" x14ac:dyDescent="0.25">
      <c r="A20" s="363"/>
      <c r="B20" s="288"/>
      <c r="C20" s="312"/>
      <c r="D20" s="313"/>
      <c r="E20" s="314"/>
      <c r="F20" s="315"/>
      <c r="G20" s="315"/>
      <c r="H20" s="316"/>
      <c r="I20" s="317"/>
      <c r="J20" s="318"/>
      <c r="K20" s="319"/>
      <c r="L20" s="320"/>
      <c r="M20" s="321"/>
      <c r="N20" s="318"/>
      <c r="O20" s="319"/>
      <c r="P20" s="318"/>
      <c r="Q20" s="319"/>
      <c r="R20" s="320"/>
      <c r="S20" s="364"/>
      <c r="T20" s="365"/>
      <c r="U20" s="366"/>
      <c r="V20" s="367"/>
      <c r="W20" s="354"/>
      <c r="X20" s="354"/>
      <c r="Y20" s="355"/>
      <c r="Z20" s="368"/>
      <c r="AA20" s="369"/>
      <c r="AB20" s="370"/>
      <c r="AC20" s="371">
        <v>155.18</v>
      </c>
      <c r="AD20" s="248"/>
    </row>
    <row r="21" spans="1:30" ht="27" customHeight="1" x14ac:dyDescent="0.25">
      <c r="A21" s="311"/>
      <c r="B21" s="288"/>
      <c r="C21" s="312"/>
      <c r="D21" s="313"/>
      <c r="E21" s="314"/>
      <c r="F21" s="315"/>
      <c r="G21" s="315"/>
      <c r="H21" s="316"/>
      <c r="I21" s="317"/>
      <c r="J21" s="318" t="s">
        <v>70</v>
      </c>
      <c r="K21" s="319">
        <v>-500</v>
      </c>
      <c r="L21" s="320"/>
      <c r="M21" s="321"/>
      <c r="N21" s="318"/>
      <c r="O21" s="319"/>
      <c r="P21" s="318"/>
      <c r="Q21" s="319"/>
      <c r="R21" s="320"/>
      <c r="S21" s="322"/>
      <c r="T21" s="323"/>
      <c r="U21" s="356"/>
      <c r="V21" s="324"/>
      <c r="W21" s="326"/>
      <c r="X21" s="326"/>
      <c r="Y21" s="327"/>
      <c r="Z21" s="328"/>
      <c r="AA21" s="329"/>
      <c r="AB21" s="330"/>
      <c r="AC21" s="331"/>
      <c r="AD21" s="248"/>
    </row>
    <row r="22" spans="1:30" ht="27" customHeight="1" x14ac:dyDescent="0.25">
      <c r="A22" s="332">
        <v>9</v>
      </c>
      <c r="B22" s="301" t="s">
        <v>62</v>
      </c>
      <c r="C22" s="333">
        <v>7.6999999999999999E-2</v>
      </c>
      <c r="D22" s="334">
        <v>0.06</v>
      </c>
      <c r="E22" s="335">
        <v>7.8E-2</v>
      </c>
      <c r="F22" s="336">
        <v>2100</v>
      </c>
      <c r="G22" s="336">
        <v>-32900</v>
      </c>
      <c r="H22" s="337">
        <f>SUM(F22:G22)</f>
        <v>-30800</v>
      </c>
      <c r="I22" s="338"/>
      <c r="J22" s="339" t="s">
        <v>67</v>
      </c>
      <c r="K22" s="336">
        <v>39700</v>
      </c>
      <c r="L22" s="343">
        <f>SUM(K20:K22)</f>
        <v>39200</v>
      </c>
      <c r="M22" s="341"/>
      <c r="N22" s="339"/>
      <c r="O22" s="336"/>
      <c r="P22" s="339" t="s">
        <v>67</v>
      </c>
      <c r="Q22" s="336">
        <v>-38600</v>
      </c>
      <c r="R22" s="343">
        <f>SUM(O20:O22)+SUM(Q20:Q22)</f>
        <v>-38600</v>
      </c>
      <c r="S22" s="344">
        <v>-30200</v>
      </c>
      <c r="T22" s="345">
        <v>5536900</v>
      </c>
      <c r="U22" s="346">
        <v>4885600</v>
      </c>
      <c r="V22" s="347">
        <v>4885500</v>
      </c>
      <c r="W22" s="348">
        <v>7.5999999999999998E-2</v>
      </c>
      <c r="X22" s="348">
        <v>0.04</v>
      </c>
      <c r="Y22" s="349">
        <v>0.109</v>
      </c>
      <c r="Z22" s="350">
        <v>0.14299999999999999</v>
      </c>
      <c r="AA22" s="351">
        <v>0.14499999999999602</v>
      </c>
      <c r="AB22" s="352">
        <v>0.90100000000000002</v>
      </c>
      <c r="AC22" s="353">
        <v>155.85</v>
      </c>
      <c r="AD22" s="248"/>
    </row>
    <row r="23" spans="1:30" ht="27" customHeight="1" x14ac:dyDescent="0.25">
      <c r="A23" s="311"/>
      <c r="B23" s="288"/>
      <c r="C23" s="312"/>
      <c r="D23" s="313"/>
      <c r="E23" s="314"/>
      <c r="F23" s="315"/>
      <c r="G23" s="315"/>
      <c r="H23" s="316"/>
      <c r="I23" s="317"/>
      <c r="J23" s="318"/>
      <c r="K23" s="319"/>
      <c r="L23" s="320"/>
      <c r="M23" s="321"/>
      <c r="N23" s="318"/>
      <c r="O23" s="319"/>
      <c r="P23" s="318"/>
      <c r="Q23" s="319"/>
      <c r="R23" s="320"/>
      <c r="S23" s="322"/>
      <c r="T23" s="323"/>
      <c r="U23" s="356"/>
      <c r="V23" s="367"/>
      <c r="W23" s="354"/>
      <c r="X23" s="354"/>
      <c r="Y23" s="355"/>
      <c r="Z23" s="368"/>
      <c r="AA23" s="369"/>
      <c r="AB23" s="370"/>
      <c r="AC23" s="371">
        <v>155.27000000000001</v>
      </c>
      <c r="AD23" s="248"/>
    </row>
    <row r="24" spans="1:30" ht="27" customHeight="1" x14ac:dyDescent="0.25">
      <c r="A24" s="311"/>
      <c r="B24" s="288"/>
      <c r="C24" s="312"/>
      <c r="D24" s="313"/>
      <c r="E24" s="314"/>
      <c r="F24" s="315"/>
      <c r="G24" s="315"/>
      <c r="H24" s="316"/>
      <c r="I24" s="317"/>
      <c r="J24" s="318" t="s">
        <v>70</v>
      </c>
      <c r="K24" s="319">
        <v>-400</v>
      </c>
      <c r="L24" s="320"/>
      <c r="M24" s="321"/>
      <c r="N24" s="318"/>
      <c r="O24" s="319"/>
      <c r="P24" s="318"/>
      <c r="Q24" s="319"/>
      <c r="R24" s="320"/>
      <c r="S24" s="322"/>
      <c r="T24" s="323"/>
      <c r="U24" s="356"/>
      <c r="V24" s="324"/>
      <c r="W24" s="326"/>
      <c r="X24" s="326"/>
      <c r="Y24" s="327"/>
      <c r="Z24" s="328"/>
      <c r="AA24" s="329"/>
      <c r="AB24" s="330"/>
      <c r="AC24" s="331"/>
      <c r="AD24" s="248"/>
    </row>
    <row r="25" spans="1:30" ht="27" customHeight="1" x14ac:dyDescent="0.25">
      <c r="A25" s="332">
        <v>10</v>
      </c>
      <c r="B25" s="301" t="s">
        <v>63</v>
      </c>
      <c r="C25" s="333">
        <v>7.6999999999999999E-2</v>
      </c>
      <c r="D25" s="334">
        <v>0.06</v>
      </c>
      <c r="E25" s="335">
        <v>7.8E-2</v>
      </c>
      <c r="F25" s="336">
        <v>2300</v>
      </c>
      <c r="G25" s="336">
        <v>-8700</v>
      </c>
      <c r="H25" s="337">
        <f>SUM(F25:G25)</f>
        <v>-6400</v>
      </c>
      <c r="I25" s="338"/>
      <c r="J25" s="339" t="s">
        <v>67</v>
      </c>
      <c r="K25" s="336">
        <v>38600</v>
      </c>
      <c r="L25" s="343">
        <f>SUM(K23:K25)</f>
        <v>38200</v>
      </c>
      <c r="M25" s="341"/>
      <c r="N25" s="339"/>
      <c r="O25" s="336"/>
      <c r="P25" s="339" t="s">
        <v>67</v>
      </c>
      <c r="Q25" s="336">
        <v>-34400</v>
      </c>
      <c r="R25" s="343">
        <f>SUM(O23:O25)+SUM(Q23:Q25)</f>
        <v>-34400</v>
      </c>
      <c r="S25" s="344">
        <v>-2600</v>
      </c>
      <c r="T25" s="345">
        <v>5534300</v>
      </c>
      <c r="U25" s="346">
        <v>4876900</v>
      </c>
      <c r="V25" s="347">
        <v>4876900</v>
      </c>
      <c r="W25" s="348">
        <v>9.4E-2</v>
      </c>
      <c r="X25" s="348">
        <v>0.04</v>
      </c>
      <c r="Y25" s="349">
        <v>0.11899999999999999</v>
      </c>
      <c r="Z25" s="350">
        <v>0.14699999999999999</v>
      </c>
      <c r="AA25" s="351">
        <v>0.15250000000000341</v>
      </c>
      <c r="AB25" s="352">
        <v>0.90100000000000002</v>
      </c>
      <c r="AC25" s="353">
        <v>155.78</v>
      </c>
      <c r="AD25" s="248"/>
    </row>
    <row r="26" spans="1:30" ht="27" customHeight="1" x14ac:dyDescent="0.25">
      <c r="A26" s="311"/>
      <c r="B26" s="288"/>
      <c r="C26" s="312"/>
      <c r="D26" s="313"/>
      <c r="E26" s="314"/>
      <c r="F26" s="315"/>
      <c r="G26" s="315"/>
      <c r="H26" s="316"/>
      <c r="I26" s="317"/>
      <c r="J26" s="318"/>
      <c r="K26" s="319"/>
      <c r="L26" s="320"/>
      <c r="M26" s="321"/>
      <c r="N26" s="318"/>
      <c r="O26" s="319"/>
      <c r="P26" s="318"/>
      <c r="Q26" s="319"/>
      <c r="R26" s="320"/>
      <c r="S26" s="372"/>
      <c r="T26" s="373"/>
      <c r="U26" s="374"/>
      <c r="V26" s="367"/>
      <c r="W26" s="354"/>
      <c r="X26" s="354"/>
      <c r="Y26" s="355"/>
      <c r="Z26" s="328"/>
      <c r="AA26" s="329"/>
      <c r="AB26" s="330"/>
      <c r="AC26" s="371">
        <v>155.5</v>
      </c>
      <c r="AD26" s="248"/>
    </row>
    <row r="27" spans="1:30" ht="27" customHeight="1" x14ac:dyDescent="0.25">
      <c r="A27" s="311"/>
      <c r="B27" s="288"/>
      <c r="C27" s="312"/>
      <c r="D27" s="313"/>
      <c r="E27" s="314"/>
      <c r="F27" s="315"/>
      <c r="G27" s="315"/>
      <c r="H27" s="316"/>
      <c r="I27" s="317"/>
      <c r="J27" s="318"/>
      <c r="K27" s="319"/>
      <c r="L27" s="320"/>
      <c r="M27" s="321"/>
      <c r="N27" s="318"/>
      <c r="O27" s="319"/>
      <c r="P27" s="318"/>
      <c r="Q27" s="319"/>
      <c r="R27" s="320"/>
      <c r="S27" s="322"/>
      <c r="T27" s="373"/>
      <c r="U27" s="375"/>
      <c r="V27" s="324"/>
      <c r="W27" s="326"/>
      <c r="X27" s="326"/>
      <c r="Y27" s="327"/>
      <c r="Z27" s="328"/>
      <c r="AA27" s="329"/>
      <c r="AB27" s="330"/>
      <c r="AC27" s="331"/>
      <c r="AD27" s="248"/>
    </row>
    <row r="28" spans="1:30" ht="27" customHeight="1" x14ac:dyDescent="0.25">
      <c r="A28" s="332">
        <v>13</v>
      </c>
      <c r="B28" s="301" t="s">
        <v>66</v>
      </c>
      <c r="C28" s="333">
        <v>7.6999999999999999E-2</v>
      </c>
      <c r="D28" s="334">
        <v>6.5000000000000002E-2</v>
      </c>
      <c r="E28" s="335">
        <v>7.8E-2</v>
      </c>
      <c r="F28" s="336">
        <v>1700</v>
      </c>
      <c r="G28" s="336">
        <v>-15600</v>
      </c>
      <c r="H28" s="337">
        <f>SUM(F28:G28)</f>
        <v>-13900</v>
      </c>
      <c r="I28" s="338"/>
      <c r="J28" s="339" t="s">
        <v>67</v>
      </c>
      <c r="K28" s="336">
        <v>34400</v>
      </c>
      <c r="L28" s="343">
        <f>SUM(K26:K28)</f>
        <v>34400</v>
      </c>
      <c r="M28" s="341"/>
      <c r="N28" s="339"/>
      <c r="O28" s="336"/>
      <c r="P28" s="339" t="s">
        <v>67</v>
      </c>
      <c r="Q28" s="336">
        <v>-35200</v>
      </c>
      <c r="R28" s="343">
        <f>SUM(O26:O28)+SUM(Q26:Q28)</f>
        <v>-35200</v>
      </c>
      <c r="S28" s="344">
        <v>-14700</v>
      </c>
      <c r="T28" s="345">
        <v>5519600</v>
      </c>
      <c r="U28" s="346">
        <v>4872300</v>
      </c>
      <c r="V28" s="347">
        <v>4872300</v>
      </c>
      <c r="W28" s="348">
        <v>7.9000000000000001E-2</v>
      </c>
      <c r="X28" s="348">
        <v>0.03</v>
      </c>
      <c r="Y28" s="349">
        <v>0.11899999999999999</v>
      </c>
      <c r="Z28" s="350">
        <v>0.151</v>
      </c>
      <c r="AA28" s="351">
        <v>0.15000000000000568</v>
      </c>
      <c r="AB28" s="352">
        <v>0.92900000000000005</v>
      </c>
      <c r="AC28" s="353">
        <v>155.96</v>
      </c>
      <c r="AD28" s="248"/>
    </row>
    <row r="29" spans="1:30" ht="27" customHeight="1" x14ac:dyDescent="0.25">
      <c r="A29" s="311"/>
      <c r="B29" s="288"/>
      <c r="C29" s="312"/>
      <c r="D29" s="313"/>
      <c r="E29" s="314"/>
      <c r="F29" s="315"/>
      <c r="G29" s="315"/>
      <c r="H29" s="316"/>
      <c r="I29" s="317"/>
      <c r="J29" s="318"/>
      <c r="K29" s="319"/>
      <c r="L29" s="320"/>
      <c r="M29" s="321"/>
      <c r="N29" s="318"/>
      <c r="O29" s="319"/>
      <c r="P29" s="318"/>
      <c r="Q29" s="319"/>
      <c r="R29" s="320"/>
      <c r="S29" s="315"/>
      <c r="T29" s="323"/>
      <c r="U29" s="374"/>
      <c r="V29" s="367"/>
      <c r="W29" s="354"/>
      <c r="X29" s="354"/>
      <c r="Y29" s="355"/>
      <c r="Z29" s="368"/>
      <c r="AA29" s="369"/>
      <c r="AB29" s="370"/>
      <c r="AC29" s="371">
        <v>156.19</v>
      </c>
      <c r="AD29" s="248"/>
    </row>
    <row r="30" spans="1:30" ht="27" customHeight="1" x14ac:dyDescent="0.25">
      <c r="A30" s="311"/>
      <c r="B30" s="288"/>
      <c r="C30" s="312"/>
      <c r="D30" s="313"/>
      <c r="E30" s="314"/>
      <c r="F30" s="315"/>
      <c r="G30" s="315"/>
      <c r="H30" s="316"/>
      <c r="I30" s="317"/>
      <c r="J30" s="318" t="s">
        <v>70</v>
      </c>
      <c r="K30" s="319">
        <v>-400</v>
      </c>
      <c r="L30" s="320"/>
      <c r="M30" s="321"/>
      <c r="N30" s="318"/>
      <c r="O30" s="319"/>
      <c r="P30" s="318" t="s">
        <v>68</v>
      </c>
      <c r="Q30" s="319">
        <v>9400</v>
      </c>
      <c r="R30" s="320"/>
      <c r="S30" s="315"/>
      <c r="T30" s="323"/>
      <c r="U30" s="356"/>
      <c r="V30" s="324"/>
      <c r="W30" s="326"/>
      <c r="X30" s="326"/>
      <c r="Y30" s="327"/>
      <c r="Z30" s="328"/>
      <c r="AA30" s="329"/>
      <c r="AB30" s="330"/>
      <c r="AC30" s="331"/>
      <c r="AD30" s="248"/>
    </row>
    <row r="31" spans="1:30" ht="27" customHeight="1" x14ac:dyDescent="0.25">
      <c r="A31" s="332">
        <v>14</v>
      </c>
      <c r="B31" s="301" t="s">
        <v>84</v>
      </c>
      <c r="C31" s="333">
        <v>7.6999999999999999E-2</v>
      </c>
      <c r="D31" s="334">
        <v>7.0000000000000007E-2</v>
      </c>
      <c r="E31" s="335">
        <v>7.8E-2</v>
      </c>
      <c r="F31" s="336">
        <v>1500</v>
      </c>
      <c r="G31" s="336">
        <v>-3400</v>
      </c>
      <c r="H31" s="337">
        <f>SUM(F31:G31)</f>
        <v>-1900</v>
      </c>
      <c r="I31" s="338"/>
      <c r="J31" s="339" t="s">
        <v>67</v>
      </c>
      <c r="K31" s="336">
        <v>35200</v>
      </c>
      <c r="L31" s="343">
        <f>SUM(K29:K31)</f>
        <v>34800</v>
      </c>
      <c r="M31" s="341"/>
      <c r="N31" s="339"/>
      <c r="O31" s="336"/>
      <c r="P31" s="339" t="s">
        <v>67</v>
      </c>
      <c r="Q31" s="336">
        <v>-33900</v>
      </c>
      <c r="R31" s="343">
        <f>SUM(O29:O31)+SUM(Q29:Q31)</f>
        <v>-24500</v>
      </c>
      <c r="S31" s="344">
        <v>8400</v>
      </c>
      <c r="T31" s="345">
        <v>5528000</v>
      </c>
      <c r="U31" s="346">
        <v>4880200</v>
      </c>
      <c r="V31" s="347">
        <v>4880200</v>
      </c>
      <c r="W31" s="348">
        <v>0.08</v>
      </c>
      <c r="X31" s="348">
        <v>0.03</v>
      </c>
      <c r="Y31" s="349">
        <v>0.11899999999999999</v>
      </c>
      <c r="Z31" s="350">
        <v>0.152</v>
      </c>
      <c r="AA31" s="351">
        <v>0.15250000000000341</v>
      </c>
      <c r="AB31" s="352">
        <v>0.95199999999999996</v>
      </c>
      <c r="AC31" s="353">
        <v>156.54</v>
      </c>
      <c r="AD31" s="248"/>
    </row>
    <row r="32" spans="1:30" ht="27" customHeight="1" x14ac:dyDescent="0.25">
      <c r="A32" s="311"/>
      <c r="B32" s="288"/>
      <c r="C32" s="312"/>
      <c r="D32" s="313"/>
      <c r="E32" s="314"/>
      <c r="F32" s="315"/>
      <c r="G32" s="315"/>
      <c r="H32" s="316"/>
      <c r="I32" s="317"/>
      <c r="J32" s="318" t="s">
        <v>69</v>
      </c>
      <c r="K32" s="319">
        <v>-6500</v>
      </c>
      <c r="L32" s="320"/>
      <c r="M32" s="321"/>
      <c r="N32" s="318"/>
      <c r="O32" s="319"/>
      <c r="P32" s="318"/>
      <c r="Q32" s="319"/>
      <c r="R32" s="320"/>
      <c r="S32" s="376"/>
      <c r="T32" s="365"/>
      <c r="U32" s="366"/>
      <c r="V32" s="367"/>
      <c r="W32" s="354"/>
      <c r="X32" s="354"/>
      <c r="Y32" s="355"/>
      <c r="Z32" s="368"/>
      <c r="AA32" s="369"/>
      <c r="AB32" s="370"/>
      <c r="AC32" s="371">
        <v>155.96</v>
      </c>
      <c r="AD32" s="248"/>
    </row>
    <row r="33" spans="1:30" ht="27" customHeight="1" x14ac:dyDescent="0.25">
      <c r="A33" s="311"/>
      <c r="B33" s="288"/>
      <c r="C33" s="312"/>
      <c r="D33" s="313"/>
      <c r="E33" s="314"/>
      <c r="F33" s="315"/>
      <c r="G33" s="315"/>
      <c r="H33" s="316"/>
      <c r="I33" s="317"/>
      <c r="J33" s="318" t="s">
        <v>70</v>
      </c>
      <c r="K33" s="319">
        <v>-500</v>
      </c>
      <c r="L33" s="320"/>
      <c r="M33" s="321"/>
      <c r="N33" s="318"/>
      <c r="O33" s="319"/>
      <c r="P33" s="318"/>
      <c r="Q33" s="319"/>
      <c r="R33" s="320"/>
      <c r="S33" s="315"/>
      <c r="T33" s="323"/>
      <c r="U33" s="356"/>
      <c r="V33" s="324"/>
      <c r="W33" s="326"/>
      <c r="X33" s="326"/>
      <c r="Y33" s="327"/>
      <c r="Z33" s="328"/>
      <c r="AA33" s="329"/>
      <c r="AB33" s="330"/>
      <c r="AC33" s="331"/>
      <c r="AD33" s="248"/>
    </row>
    <row r="34" spans="1:30" ht="27" customHeight="1" x14ac:dyDescent="0.25">
      <c r="A34" s="332">
        <v>15</v>
      </c>
      <c r="B34" s="301" t="s">
        <v>61</v>
      </c>
      <c r="C34" s="333">
        <v>7.6999999999999999E-2</v>
      </c>
      <c r="D34" s="334">
        <v>0.06</v>
      </c>
      <c r="E34" s="335">
        <v>7.8E-2</v>
      </c>
      <c r="F34" s="336">
        <v>1200</v>
      </c>
      <c r="G34" s="336">
        <v>-27600</v>
      </c>
      <c r="H34" s="337">
        <f>SUM(F34:G34)</f>
        <v>-26400</v>
      </c>
      <c r="I34" s="338"/>
      <c r="J34" s="339" t="s">
        <v>67</v>
      </c>
      <c r="K34" s="336">
        <v>33900</v>
      </c>
      <c r="L34" s="343">
        <f>SUM(K32:K34)</f>
        <v>26900</v>
      </c>
      <c r="M34" s="341"/>
      <c r="N34" s="339" t="s">
        <v>69</v>
      </c>
      <c r="O34" s="336">
        <v>7000</v>
      </c>
      <c r="P34" s="339" t="s">
        <v>67</v>
      </c>
      <c r="Q34" s="336">
        <v>-30400</v>
      </c>
      <c r="R34" s="343">
        <f>SUM(O32:O34)+SUM(Q32:Q34)</f>
        <v>-23400</v>
      </c>
      <c r="S34" s="344">
        <v>-22900</v>
      </c>
      <c r="T34" s="345">
        <v>5505100</v>
      </c>
      <c r="U34" s="346">
        <v>4864000</v>
      </c>
      <c r="V34" s="347">
        <v>4864000</v>
      </c>
      <c r="W34" s="348">
        <v>7.5999999999999998E-2</v>
      </c>
      <c r="X34" s="348">
        <v>0.03</v>
      </c>
      <c r="Y34" s="349">
        <v>0.11899999999999999</v>
      </c>
      <c r="Z34" s="350">
        <v>0.151</v>
      </c>
      <c r="AA34" s="351">
        <v>0.15000000000000568</v>
      </c>
      <c r="AB34" s="352">
        <v>0.94399999999999995</v>
      </c>
      <c r="AC34" s="353">
        <v>156.56</v>
      </c>
      <c r="AD34" s="248"/>
    </row>
    <row r="35" spans="1:30" ht="27" customHeight="1" x14ac:dyDescent="0.25">
      <c r="A35" s="311"/>
      <c r="B35" s="288"/>
      <c r="C35" s="312"/>
      <c r="D35" s="313"/>
      <c r="E35" s="314"/>
      <c r="F35" s="315"/>
      <c r="G35" s="315"/>
      <c r="H35" s="316"/>
      <c r="I35" s="317"/>
      <c r="J35" s="318"/>
      <c r="K35" s="319"/>
      <c r="L35" s="320"/>
      <c r="M35" s="321"/>
      <c r="N35" s="318"/>
      <c r="O35" s="319"/>
      <c r="P35" s="318"/>
      <c r="Q35" s="319"/>
      <c r="R35" s="320"/>
      <c r="S35" s="376"/>
      <c r="T35" s="365"/>
      <c r="U35" s="366"/>
      <c r="V35" s="367"/>
      <c r="W35" s="354"/>
      <c r="X35" s="354"/>
      <c r="Y35" s="355"/>
      <c r="Z35" s="368"/>
      <c r="AA35" s="369"/>
      <c r="AB35" s="370"/>
      <c r="AC35" s="371">
        <v>153.6</v>
      </c>
      <c r="AD35" s="248"/>
    </row>
    <row r="36" spans="1:30" ht="27" customHeight="1" x14ac:dyDescent="0.25">
      <c r="A36" s="311"/>
      <c r="B36" s="288"/>
      <c r="C36" s="312"/>
      <c r="D36" s="313"/>
      <c r="E36" s="314"/>
      <c r="F36" s="315"/>
      <c r="G36" s="315"/>
      <c r="H36" s="316"/>
      <c r="I36" s="317"/>
      <c r="J36" s="318" t="s">
        <v>70</v>
      </c>
      <c r="K36" s="319">
        <v>-200</v>
      </c>
      <c r="L36" s="320"/>
      <c r="M36" s="321"/>
      <c r="N36" s="318"/>
      <c r="O36" s="319"/>
      <c r="P36" s="318"/>
      <c r="Q36" s="319"/>
      <c r="R36" s="320"/>
      <c r="S36" s="315"/>
      <c r="T36" s="323"/>
      <c r="U36" s="356"/>
      <c r="V36" s="324"/>
      <c r="W36" s="326"/>
      <c r="X36" s="326"/>
      <c r="Y36" s="327"/>
      <c r="Z36" s="328"/>
      <c r="AA36" s="329"/>
      <c r="AB36" s="330"/>
      <c r="AC36" s="331"/>
      <c r="AD36" s="248"/>
    </row>
    <row r="37" spans="1:30" ht="27" customHeight="1" x14ac:dyDescent="0.25">
      <c r="A37" s="332">
        <v>16</v>
      </c>
      <c r="B37" s="301" t="s">
        <v>62</v>
      </c>
      <c r="C37" s="333">
        <v>7.6999999999999999E-2</v>
      </c>
      <c r="D37" s="334">
        <v>7.0000000000000007E-2</v>
      </c>
      <c r="E37" s="335">
        <v>7.8E-2</v>
      </c>
      <c r="F37" s="336">
        <v>1000</v>
      </c>
      <c r="G37" s="336">
        <v>-1100</v>
      </c>
      <c r="H37" s="337">
        <f>SUM(F37:G37)</f>
        <v>-100</v>
      </c>
      <c r="I37" s="338"/>
      <c r="J37" s="339" t="s">
        <v>67</v>
      </c>
      <c r="K37" s="336">
        <v>30400</v>
      </c>
      <c r="L37" s="343">
        <f>SUM(K35:K37)</f>
        <v>30200</v>
      </c>
      <c r="M37" s="341"/>
      <c r="N37" s="339"/>
      <c r="O37" s="336"/>
      <c r="P37" s="339" t="s">
        <v>67</v>
      </c>
      <c r="Q37" s="336">
        <v>-33100</v>
      </c>
      <c r="R37" s="343">
        <f>SUM(O35:O37)+SUM(Q35:Q37)</f>
        <v>-33100</v>
      </c>
      <c r="S37" s="344">
        <v>-3000</v>
      </c>
      <c r="T37" s="345">
        <v>5502100</v>
      </c>
      <c r="U37" s="346">
        <v>4845600</v>
      </c>
      <c r="V37" s="347">
        <v>3561800</v>
      </c>
      <c r="W37" s="348">
        <v>4.2999999999999997E-2</v>
      </c>
      <c r="X37" s="348">
        <v>0.03</v>
      </c>
      <c r="Y37" s="349">
        <v>0.11899999999999999</v>
      </c>
      <c r="Z37" s="350">
        <v>0.13600000000000001</v>
      </c>
      <c r="AA37" s="351">
        <v>0.13500000000000512</v>
      </c>
      <c r="AB37" s="352">
        <v>0.91600000000000004</v>
      </c>
      <c r="AC37" s="353">
        <v>154.78</v>
      </c>
      <c r="AD37" s="248"/>
    </row>
    <row r="38" spans="1:30" ht="27" customHeight="1" x14ac:dyDescent="0.25">
      <c r="A38" s="311"/>
      <c r="B38" s="288"/>
      <c r="C38" s="312"/>
      <c r="D38" s="313"/>
      <c r="E38" s="314"/>
      <c r="F38" s="315"/>
      <c r="G38" s="315"/>
      <c r="H38" s="316"/>
      <c r="I38" s="317"/>
      <c r="J38" s="318"/>
      <c r="K38" s="319"/>
      <c r="L38" s="320"/>
      <c r="M38" s="321"/>
      <c r="N38" s="318"/>
      <c r="O38" s="319"/>
      <c r="P38" s="318"/>
      <c r="Q38" s="319"/>
      <c r="R38" s="320"/>
      <c r="S38" s="315"/>
      <c r="T38" s="323"/>
      <c r="U38" s="356"/>
      <c r="V38" s="324"/>
      <c r="W38" s="326"/>
      <c r="X38" s="326"/>
      <c r="Y38" s="327"/>
      <c r="Z38" s="328"/>
      <c r="AA38" s="329"/>
      <c r="AB38" s="330"/>
      <c r="AC38" s="331">
        <v>155.35</v>
      </c>
      <c r="AD38" s="248"/>
    </row>
    <row r="39" spans="1:30" ht="27" customHeight="1" x14ac:dyDescent="0.25">
      <c r="A39" s="311"/>
      <c r="B39" s="288"/>
      <c r="C39" s="312"/>
      <c r="D39" s="313"/>
      <c r="E39" s="314"/>
      <c r="F39" s="315"/>
      <c r="G39" s="315"/>
      <c r="H39" s="316"/>
      <c r="I39" s="317"/>
      <c r="J39" s="318" t="s">
        <v>70</v>
      </c>
      <c r="K39" s="319">
        <v>-500</v>
      </c>
      <c r="L39" s="320"/>
      <c r="M39" s="321"/>
      <c r="N39" s="318"/>
      <c r="O39" s="319"/>
      <c r="P39" s="318" t="s">
        <v>70</v>
      </c>
      <c r="Q39" s="319">
        <v>3000</v>
      </c>
      <c r="R39" s="320"/>
      <c r="S39" s="315"/>
      <c r="T39" s="323"/>
      <c r="U39" s="356"/>
      <c r="V39" s="324"/>
      <c r="W39" s="326"/>
      <c r="X39" s="326"/>
      <c r="Y39" s="327"/>
      <c r="Z39" s="328"/>
      <c r="AA39" s="329"/>
      <c r="AB39" s="330"/>
      <c r="AC39" s="331"/>
      <c r="AD39" s="248"/>
    </row>
    <row r="40" spans="1:30" ht="27" customHeight="1" x14ac:dyDescent="0.25">
      <c r="A40" s="332">
        <v>17</v>
      </c>
      <c r="B40" s="301" t="s">
        <v>63</v>
      </c>
      <c r="C40" s="333">
        <v>7.6999999999999999E-2</v>
      </c>
      <c r="D40" s="334">
        <v>7.0000000000000007E-2</v>
      </c>
      <c r="E40" s="335">
        <v>7.8E-2</v>
      </c>
      <c r="F40" s="336">
        <v>800</v>
      </c>
      <c r="G40" s="336">
        <v>-10000</v>
      </c>
      <c r="H40" s="337">
        <f>SUM(F40:G40)</f>
        <v>-9200</v>
      </c>
      <c r="I40" s="338"/>
      <c r="J40" s="339" t="s">
        <v>67</v>
      </c>
      <c r="K40" s="336">
        <v>33100</v>
      </c>
      <c r="L40" s="343">
        <f>SUM(K38:K40)</f>
        <v>32600</v>
      </c>
      <c r="M40" s="341"/>
      <c r="N40" s="339"/>
      <c r="O40" s="336"/>
      <c r="P40" s="339" t="s">
        <v>67</v>
      </c>
      <c r="Q40" s="336">
        <v>-30500</v>
      </c>
      <c r="R40" s="343">
        <f>SUM(O38:O40)+SUM(Q38:Q40)</f>
        <v>-27500</v>
      </c>
      <c r="S40" s="344">
        <v>-4100</v>
      </c>
      <c r="T40" s="345">
        <v>5498000</v>
      </c>
      <c r="U40" s="346">
        <v>4847300</v>
      </c>
      <c r="V40" s="347">
        <v>4839600</v>
      </c>
      <c r="W40" s="348">
        <v>8.1000000000000003E-2</v>
      </c>
      <c r="X40" s="348">
        <v>3.5000000000000003E-2</v>
      </c>
      <c r="Y40" s="349">
        <v>0.11899999999999999</v>
      </c>
      <c r="Z40" s="350">
        <v>0.13600000000000001</v>
      </c>
      <c r="AA40" s="351">
        <v>0.14000000000000057</v>
      </c>
      <c r="AB40" s="352">
        <v>0.93899999999999995</v>
      </c>
      <c r="AC40" s="353">
        <v>155.91999999999999</v>
      </c>
      <c r="AD40" s="377"/>
    </row>
    <row r="41" spans="1:30" ht="27" customHeight="1" x14ac:dyDescent="0.25">
      <c r="A41" s="311"/>
      <c r="B41" s="288"/>
      <c r="C41" s="312"/>
      <c r="D41" s="313"/>
      <c r="E41" s="314"/>
      <c r="F41" s="315"/>
      <c r="G41" s="315"/>
      <c r="H41" s="316"/>
      <c r="I41" s="317"/>
      <c r="J41" s="318"/>
      <c r="K41" s="319"/>
      <c r="L41" s="320"/>
      <c r="M41" s="321"/>
      <c r="N41" s="318"/>
      <c r="O41" s="319"/>
      <c r="P41" s="318"/>
      <c r="Q41" s="319"/>
      <c r="R41" s="320"/>
      <c r="S41" s="315"/>
      <c r="T41" s="323"/>
      <c r="U41" s="356"/>
      <c r="V41" s="324"/>
      <c r="W41" s="326"/>
      <c r="X41" s="326"/>
      <c r="Y41" s="327"/>
      <c r="Z41" s="328"/>
      <c r="AA41" s="329"/>
      <c r="AB41" s="326"/>
      <c r="AC41" s="331">
        <v>155.5</v>
      </c>
      <c r="AD41" s="248"/>
    </row>
    <row r="42" spans="1:30" ht="27" customHeight="1" x14ac:dyDescent="0.25">
      <c r="A42" s="311"/>
      <c r="B42" s="288"/>
      <c r="C42" s="312"/>
      <c r="D42" s="313"/>
      <c r="E42" s="314"/>
      <c r="F42" s="315"/>
      <c r="G42" s="315"/>
      <c r="H42" s="316"/>
      <c r="I42" s="317"/>
      <c r="J42" s="318" t="s">
        <v>70</v>
      </c>
      <c r="K42" s="319">
        <v>-100</v>
      </c>
      <c r="L42" s="320"/>
      <c r="M42" s="321"/>
      <c r="N42" s="318"/>
      <c r="O42" s="319"/>
      <c r="P42" s="318" t="s">
        <v>68</v>
      </c>
      <c r="Q42" s="319">
        <v>13000</v>
      </c>
      <c r="R42" s="320"/>
      <c r="S42" s="315"/>
      <c r="T42" s="323"/>
      <c r="U42" s="356"/>
      <c r="V42" s="378"/>
      <c r="W42" s="326"/>
      <c r="X42" s="326"/>
      <c r="Y42" s="327"/>
      <c r="Z42" s="328"/>
      <c r="AA42" s="329"/>
      <c r="AB42" s="330"/>
      <c r="AC42" s="331"/>
      <c r="AD42" s="248"/>
    </row>
    <row r="43" spans="1:30" ht="27" customHeight="1" x14ac:dyDescent="0.25">
      <c r="A43" s="332">
        <v>20</v>
      </c>
      <c r="B43" s="301" t="s">
        <v>66</v>
      </c>
      <c r="C43" s="333">
        <v>7.6999999999999999E-2</v>
      </c>
      <c r="D43" s="334">
        <v>0.06</v>
      </c>
      <c r="E43" s="335">
        <v>7.8E-2</v>
      </c>
      <c r="F43" s="336">
        <v>400</v>
      </c>
      <c r="G43" s="336">
        <v>6300</v>
      </c>
      <c r="H43" s="337">
        <f>SUM(F43:G43)</f>
        <v>6700</v>
      </c>
      <c r="I43" s="338"/>
      <c r="J43" s="339" t="s">
        <v>67</v>
      </c>
      <c r="K43" s="336">
        <v>30500</v>
      </c>
      <c r="L43" s="343">
        <f>SUM(K41:K43)</f>
        <v>30400</v>
      </c>
      <c r="M43" s="341"/>
      <c r="N43" s="339"/>
      <c r="O43" s="336"/>
      <c r="P43" s="339" t="s">
        <v>67</v>
      </c>
      <c r="Q43" s="336">
        <v>-30900</v>
      </c>
      <c r="R43" s="343">
        <f>SUM(O41:O43)+SUM(Q41:Q43)</f>
        <v>-17900</v>
      </c>
      <c r="S43" s="344">
        <v>19200</v>
      </c>
      <c r="T43" s="345">
        <v>5517200</v>
      </c>
      <c r="U43" s="346">
        <v>4871400</v>
      </c>
      <c r="V43" s="347">
        <v>4869200</v>
      </c>
      <c r="W43" s="348">
        <v>0.08</v>
      </c>
      <c r="X43" s="348">
        <v>3.5000000000000003E-2</v>
      </c>
      <c r="Y43" s="349">
        <v>0.11899999999999999</v>
      </c>
      <c r="Z43" s="350">
        <v>0.13900000000000001</v>
      </c>
      <c r="AA43" s="351">
        <v>0.14249999999999829</v>
      </c>
      <c r="AB43" s="352">
        <v>0.96799999999999997</v>
      </c>
      <c r="AC43" s="353">
        <v>155.94</v>
      </c>
      <c r="AD43" s="377"/>
    </row>
    <row r="44" spans="1:30" ht="27" customHeight="1" x14ac:dyDescent="0.25">
      <c r="A44" s="311"/>
      <c r="B44" s="288"/>
      <c r="C44" s="312"/>
      <c r="D44" s="313"/>
      <c r="E44" s="314"/>
      <c r="F44" s="315"/>
      <c r="G44" s="315"/>
      <c r="H44" s="316"/>
      <c r="I44" s="317"/>
      <c r="J44" s="318"/>
      <c r="K44" s="319"/>
      <c r="L44" s="320"/>
      <c r="M44" s="321"/>
      <c r="N44" s="318"/>
      <c r="O44" s="319"/>
      <c r="P44" s="318"/>
      <c r="Q44" s="319"/>
      <c r="R44" s="320"/>
      <c r="S44" s="315"/>
      <c r="T44" s="323"/>
      <c r="U44" s="356"/>
      <c r="V44" s="378"/>
      <c r="W44" s="326"/>
      <c r="X44" s="326"/>
      <c r="Y44" s="327"/>
      <c r="Z44" s="328"/>
      <c r="AA44" s="329"/>
      <c r="AB44" s="330"/>
      <c r="AC44" s="331">
        <v>156.03</v>
      </c>
      <c r="AD44" s="248"/>
    </row>
    <row r="45" spans="1:30" ht="27" customHeight="1" x14ac:dyDescent="0.25">
      <c r="A45" s="311"/>
      <c r="B45" s="288"/>
      <c r="C45" s="312"/>
      <c r="D45" s="313"/>
      <c r="E45" s="314"/>
      <c r="F45" s="315"/>
      <c r="G45" s="315"/>
      <c r="H45" s="316"/>
      <c r="I45" s="317"/>
      <c r="J45" s="318" t="s">
        <v>70</v>
      </c>
      <c r="K45" s="319">
        <v>-100</v>
      </c>
      <c r="L45" s="320"/>
      <c r="M45" s="321"/>
      <c r="N45" s="318"/>
      <c r="O45" s="319"/>
      <c r="P45" s="318"/>
      <c r="Q45" s="319"/>
      <c r="R45" s="320"/>
      <c r="S45" s="315"/>
      <c r="T45" s="323"/>
      <c r="U45" s="356"/>
      <c r="V45" s="378"/>
      <c r="W45" s="326"/>
      <c r="X45" s="326"/>
      <c r="Y45" s="327"/>
      <c r="Z45" s="328"/>
      <c r="AA45" s="329"/>
      <c r="AB45" s="330"/>
      <c r="AC45" s="331"/>
      <c r="AD45" s="248"/>
    </row>
    <row r="46" spans="1:30" ht="27" customHeight="1" x14ac:dyDescent="0.25">
      <c r="A46" s="332">
        <v>21</v>
      </c>
      <c r="B46" s="301" t="s">
        <v>64</v>
      </c>
      <c r="C46" s="333">
        <v>7.6999999999999999E-2</v>
      </c>
      <c r="D46" s="334">
        <v>5.5E-2</v>
      </c>
      <c r="E46" s="335">
        <v>7.8E-2</v>
      </c>
      <c r="F46" s="336">
        <v>600</v>
      </c>
      <c r="G46" s="336">
        <v>-2700</v>
      </c>
      <c r="H46" s="337">
        <f>SUM(F46:G46)</f>
        <v>-2100</v>
      </c>
      <c r="I46" s="338"/>
      <c r="J46" s="339" t="s">
        <v>67</v>
      </c>
      <c r="K46" s="336">
        <v>30900</v>
      </c>
      <c r="L46" s="343">
        <f>SUM(K44:K46)</f>
        <v>30800</v>
      </c>
      <c r="M46" s="341"/>
      <c r="N46" s="339"/>
      <c r="O46" s="336"/>
      <c r="P46" s="339" t="s">
        <v>67</v>
      </c>
      <c r="Q46" s="336">
        <v>-30800</v>
      </c>
      <c r="R46" s="343">
        <f>SUM(O44:O46)+SUM(Q44:Q46)</f>
        <v>-30800</v>
      </c>
      <c r="S46" s="344">
        <v>-2100</v>
      </c>
      <c r="T46" s="345">
        <v>5515100</v>
      </c>
      <c r="U46" s="346">
        <v>4863600</v>
      </c>
      <c r="V46" s="347">
        <v>4861800</v>
      </c>
      <c r="W46" s="348">
        <v>4.4999999999999998E-2</v>
      </c>
      <c r="X46" s="348">
        <v>3.5000000000000003E-2</v>
      </c>
      <c r="Y46" s="349">
        <v>0.11899999999999999</v>
      </c>
      <c r="Z46" s="350">
        <v>0.13900000000000001</v>
      </c>
      <c r="AA46" s="351">
        <v>0.14000000000000057</v>
      </c>
      <c r="AB46" s="352">
        <v>0.97299999999999998</v>
      </c>
      <c r="AC46" s="353">
        <v>156.55000000000001</v>
      </c>
      <c r="AD46" s="377"/>
    </row>
    <row r="47" spans="1:30" ht="27" customHeight="1" x14ac:dyDescent="0.25">
      <c r="A47" s="311"/>
      <c r="B47" s="288"/>
      <c r="C47" s="312"/>
      <c r="D47" s="313"/>
      <c r="E47" s="314"/>
      <c r="F47" s="315"/>
      <c r="G47" s="315"/>
      <c r="H47" s="316"/>
      <c r="I47" s="317"/>
      <c r="J47" s="318" t="s">
        <v>70</v>
      </c>
      <c r="K47" s="319">
        <v>-800</v>
      </c>
      <c r="L47" s="320"/>
      <c r="M47" s="321"/>
      <c r="N47" s="318"/>
      <c r="O47" s="319"/>
      <c r="P47" s="318"/>
      <c r="Q47" s="319"/>
      <c r="R47" s="320"/>
      <c r="S47" s="315"/>
      <c r="T47" s="323"/>
      <c r="U47" s="356"/>
      <c r="V47" s="378"/>
      <c r="W47" s="326"/>
      <c r="X47" s="326"/>
      <c r="Y47" s="327"/>
      <c r="Z47" s="328"/>
      <c r="AA47" s="329"/>
      <c r="AB47" s="330"/>
      <c r="AC47" s="331">
        <v>156.15</v>
      </c>
      <c r="AD47" s="377"/>
    </row>
    <row r="48" spans="1:30" ht="27" customHeight="1" x14ac:dyDescent="0.25">
      <c r="A48" s="311"/>
      <c r="B48" s="288"/>
      <c r="C48" s="312"/>
      <c r="D48" s="313"/>
      <c r="E48" s="314"/>
      <c r="F48" s="315"/>
      <c r="G48" s="315"/>
      <c r="H48" s="316"/>
      <c r="I48" s="317"/>
      <c r="J48" s="318" t="s">
        <v>72</v>
      </c>
      <c r="K48" s="319">
        <v>-100</v>
      </c>
      <c r="L48" s="320"/>
      <c r="M48" s="321"/>
      <c r="N48" s="318"/>
      <c r="O48" s="319"/>
      <c r="P48" s="318"/>
      <c r="Q48" s="319"/>
      <c r="R48" s="320"/>
      <c r="S48" s="315"/>
      <c r="T48" s="323"/>
      <c r="U48" s="356"/>
      <c r="V48" s="378"/>
      <c r="W48" s="326"/>
      <c r="X48" s="326"/>
      <c r="Y48" s="327"/>
      <c r="Z48" s="328"/>
      <c r="AA48" s="329"/>
      <c r="AB48" s="330"/>
      <c r="AC48" s="331"/>
      <c r="AD48" s="377"/>
    </row>
    <row r="49" spans="1:30" ht="27" customHeight="1" x14ac:dyDescent="0.25">
      <c r="A49" s="332">
        <v>22</v>
      </c>
      <c r="B49" s="301" t="s">
        <v>61</v>
      </c>
      <c r="C49" s="333">
        <v>7.6999999999999999E-2</v>
      </c>
      <c r="D49" s="334">
        <v>6.5000000000000002E-2</v>
      </c>
      <c r="E49" s="335">
        <v>7.8E-2</v>
      </c>
      <c r="F49" s="336">
        <v>400</v>
      </c>
      <c r="G49" s="336">
        <v>300</v>
      </c>
      <c r="H49" s="337">
        <f>SUM(F49:G49)</f>
        <v>700</v>
      </c>
      <c r="I49" s="338"/>
      <c r="J49" s="339" t="s">
        <v>67</v>
      </c>
      <c r="K49" s="336">
        <v>30800</v>
      </c>
      <c r="L49" s="343">
        <f>SUM(K47:K49)</f>
        <v>29900</v>
      </c>
      <c r="M49" s="341"/>
      <c r="N49" s="339"/>
      <c r="O49" s="336"/>
      <c r="P49" s="339" t="s">
        <v>67</v>
      </c>
      <c r="Q49" s="336">
        <v>-27900</v>
      </c>
      <c r="R49" s="343">
        <f>SUM(O47:O49)+SUM(Q47:Q49)</f>
        <v>-27900</v>
      </c>
      <c r="S49" s="344">
        <v>2700</v>
      </c>
      <c r="T49" s="345">
        <v>5517800</v>
      </c>
      <c r="U49" s="346">
        <v>4859500</v>
      </c>
      <c r="V49" s="347">
        <v>4857400</v>
      </c>
      <c r="W49" s="348">
        <v>6.2E-2</v>
      </c>
      <c r="X49" s="348">
        <v>3.5000000000000003E-2</v>
      </c>
      <c r="Y49" s="349">
        <v>0.11899999999999999</v>
      </c>
      <c r="Z49" s="350">
        <v>0.14499999999999999</v>
      </c>
      <c r="AA49" s="351">
        <v>0.14000000000000057</v>
      </c>
      <c r="AB49" s="352">
        <v>0.98699999999999999</v>
      </c>
      <c r="AC49" s="353">
        <v>156.46</v>
      </c>
      <c r="AD49" s="377"/>
    </row>
    <row r="50" spans="1:30" ht="27" customHeight="1" x14ac:dyDescent="0.25">
      <c r="A50" s="311"/>
      <c r="B50" s="288"/>
      <c r="C50" s="312"/>
      <c r="D50" s="313"/>
      <c r="E50" s="314"/>
      <c r="F50" s="315"/>
      <c r="G50" s="315"/>
      <c r="H50" s="316"/>
      <c r="I50" s="317"/>
      <c r="J50" s="318"/>
      <c r="K50" s="319"/>
      <c r="L50" s="320"/>
      <c r="M50" s="321"/>
      <c r="N50" s="318"/>
      <c r="O50" s="319"/>
      <c r="P50" s="318"/>
      <c r="Q50" s="319"/>
      <c r="R50" s="320"/>
      <c r="S50" s="315"/>
      <c r="T50" s="323"/>
      <c r="U50" s="356"/>
      <c r="V50" s="378"/>
      <c r="W50" s="326"/>
      <c r="X50" s="326"/>
      <c r="Y50" s="327"/>
      <c r="Z50" s="328"/>
      <c r="AA50" s="329"/>
      <c r="AB50" s="330"/>
      <c r="AC50" s="331">
        <v>156.57</v>
      </c>
      <c r="AD50" s="377"/>
    </row>
    <row r="51" spans="1:30" ht="27" customHeight="1" x14ac:dyDescent="0.25">
      <c r="A51" s="311"/>
      <c r="B51" s="288"/>
      <c r="C51" s="312"/>
      <c r="D51" s="313"/>
      <c r="E51" s="314"/>
      <c r="F51" s="315"/>
      <c r="G51" s="315"/>
      <c r="H51" s="316"/>
      <c r="I51" s="317"/>
      <c r="J51" s="318"/>
      <c r="K51" s="319"/>
      <c r="L51" s="320"/>
      <c r="M51" s="321"/>
      <c r="N51" s="318"/>
      <c r="O51" s="319"/>
      <c r="P51" s="318"/>
      <c r="Q51" s="319"/>
      <c r="R51" s="320"/>
      <c r="S51" s="315"/>
      <c r="T51" s="323"/>
      <c r="U51" s="356"/>
      <c r="V51" s="378"/>
      <c r="W51" s="326"/>
      <c r="X51" s="326"/>
      <c r="Y51" s="327"/>
      <c r="Z51" s="328"/>
      <c r="AA51" s="329"/>
      <c r="AB51" s="330"/>
      <c r="AC51" s="331"/>
      <c r="AD51" s="377"/>
    </row>
    <row r="52" spans="1:30" ht="27" customHeight="1" x14ac:dyDescent="0.25">
      <c r="A52" s="332">
        <v>23</v>
      </c>
      <c r="B52" s="301" t="s">
        <v>62</v>
      </c>
      <c r="C52" s="333">
        <v>7.6999999999999999E-2</v>
      </c>
      <c r="D52" s="334">
        <v>0.06</v>
      </c>
      <c r="E52" s="335">
        <v>7.8E-2</v>
      </c>
      <c r="F52" s="336">
        <v>200</v>
      </c>
      <c r="G52" s="336">
        <v>2200</v>
      </c>
      <c r="H52" s="337">
        <f>SUM(F52:G52)</f>
        <v>2400</v>
      </c>
      <c r="I52" s="338"/>
      <c r="J52" s="339" t="s">
        <v>67</v>
      </c>
      <c r="K52" s="336">
        <v>27900</v>
      </c>
      <c r="L52" s="343">
        <f>SUM(K50:K52)</f>
        <v>27900</v>
      </c>
      <c r="M52" s="341"/>
      <c r="N52" s="339"/>
      <c r="O52" s="336"/>
      <c r="P52" s="339" t="s">
        <v>67</v>
      </c>
      <c r="Q52" s="336">
        <v>-26200</v>
      </c>
      <c r="R52" s="343">
        <f>SUM(O50:O52)+SUM(Q50:Q52)</f>
        <v>-26200</v>
      </c>
      <c r="S52" s="344">
        <v>4100</v>
      </c>
      <c r="T52" s="345">
        <v>5521900</v>
      </c>
      <c r="U52" s="346">
        <v>4872500</v>
      </c>
      <c r="V52" s="347">
        <v>4870900</v>
      </c>
      <c r="W52" s="348">
        <v>7.2999999999999995E-2</v>
      </c>
      <c r="X52" s="348">
        <v>3.7999999999999999E-2</v>
      </c>
      <c r="Y52" s="349">
        <v>0.11899999999999999</v>
      </c>
      <c r="Z52" s="350">
        <v>0.13900000000000001</v>
      </c>
      <c r="AA52" s="351">
        <v>0.14499999999999602</v>
      </c>
      <c r="AB52" s="352">
        <v>0.99099999999999999</v>
      </c>
      <c r="AC52" s="353">
        <v>156.9</v>
      </c>
      <c r="AD52" s="377"/>
    </row>
    <row r="53" spans="1:30" ht="27" customHeight="1" x14ac:dyDescent="0.25">
      <c r="A53" s="363"/>
      <c r="B53" s="288"/>
      <c r="C53" s="312"/>
      <c r="D53" s="313"/>
      <c r="E53" s="314"/>
      <c r="F53" s="315"/>
      <c r="G53" s="315"/>
      <c r="H53" s="316"/>
      <c r="I53" s="317"/>
      <c r="J53" s="318" t="s">
        <v>70</v>
      </c>
      <c r="K53" s="319">
        <v>-200</v>
      </c>
      <c r="L53" s="320"/>
      <c r="M53" s="321"/>
      <c r="N53" s="318"/>
      <c r="O53" s="319"/>
      <c r="P53" s="318" t="s">
        <v>68</v>
      </c>
      <c r="Q53" s="319">
        <v>12100</v>
      </c>
      <c r="R53" s="320"/>
      <c r="S53" s="376"/>
      <c r="T53" s="365"/>
      <c r="U53" s="366"/>
      <c r="V53" s="379"/>
      <c r="W53" s="354"/>
      <c r="X53" s="354"/>
      <c r="Y53" s="355"/>
      <c r="Z53" s="368"/>
      <c r="AA53" s="369"/>
      <c r="AB53" s="370"/>
      <c r="AC53" s="371">
        <v>156.91999999999999</v>
      </c>
      <c r="AD53" s="377"/>
    </row>
    <row r="54" spans="1:30" ht="27" customHeight="1" x14ac:dyDescent="0.25">
      <c r="A54" s="311"/>
      <c r="B54" s="288"/>
      <c r="C54" s="312"/>
      <c r="D54" s="313"/>
      <c r="E54" s="314"/>
      <c r="F54" s="315"/>
      <c r="G54" s="315"/>
      <c r="H54" s="316"/>
      <c r="I54" s="317"/>
      <c r="J54" s="318" t="s">
        <v>72</v>
      </c>
      <c r="K54" s="319">
        <v>-600</v>
      </c>
      <c r="L54" s="320"/>
      <c r="M54" s="321"/>
      <c r="N54" s="318"/>
      <c r="O54" s="319"/>
      <c r="P54" s="318" t="s">
        <v>72</v>
      </c>
      <c r="Q54" s="319">
        <v>700</v>
      </c>
      <c r="R54" s="320"/>
      <c r="S54" s="315"/>
      <c r="T54" s="323"/>
      <c r="U54" s="356"/>
      <c r="V54" s="378"/>
      <c r="W54" s="326"/>
      <c r="X54" s="326"/>
      <c r="Y54" s="327"/>
      <c r="Z54" s="328"/>
      <c r="AA54" s="329"/>
      <c r="AB54" s="330"/>
      <c r="AC54" s="331"/>
      <c r="AD54" s="377"/>
    </row>
    <row r="55" spans="1:30" ht="27" customHeight="1" x14ac:dyDescent="0.25">
      <c r="A55" s="332">
        <v>24</v>
      </c>
      <c r="B55" s="301" t="s">
        <v>63</v>
      </c>
      <c r="C55" s="333">
        <v>7.8E-2</v>
      </c>
      <c r="D55" s="334">
        <v>6.5000000000000002E-2</v>
      </c>
      <c r="E55" s="335">
        <v>7.8E-2</v>
      </c>
      <c r="F55" s="336">
        <v>200</v>
      </c>
      <c r="G55" s="336">
        <v>3900</v>
      </c>
      <c r="H55" s="337">
        <f>SUM(F55:G55)</f>
        <v>4100</v>
      </c>
      <c r="I55" s="338"/>
      <c r="J55" s="339" t="s">
        <v>67</v>
      </c>
      <c r="K55" s="336">
        <v>26200</v>
      </c>
      <c r="L55" s="343">
        <f>SUM(K53:K55)</f>
        <v>25400</v>
      </c>
      <c r="M55" s="341"/>
      <c r="N55" s="339"/>
      <c r="O55" s="336"/>
      <c r="P55" s="339" t="s">
        <v>67</v>
      </c>
      <c r="Q55" s="336">
        <v>-27200</v>
      </c>
      <c r="R55" s="343">
        <f>SUM(O53:O55)+SUM(Q53:Q55)</f>
        <v>-14400</v>
      </c>
      <c r="S55" s="336">
        <v>15100</v>
      </c>
      <c r="T55" s="345">
        <v>5537000</v>
      </c>
      <c r="U55" s="346">
        <v>4879500</v>
      </c>
      <c r="V55" s="380">
        <v>4878000</v>
      </c>
      <c r="W55" s="348">
        <v>7.9000000000000001E-2</v>
      </c>
      <c r="X55" s="348">
        <v>3.7999999999999999E-2</v>
      </c>
      <c r="Y55" s="349">
        <v>0.11899999999999999</v>
      </c>
      <c r="Z55" s="350">
        <v>0.13700000000000001</v>
      </c>
      <c r="AA55" s="351">
        <v>0.14000000000000057</v>
      </c>
      <c r="AB55" s="352">
        <v>0.997</v>
      </c>
      <c r="AC55" s="353">
        <v>157.15</v>
      </c>
      <c r="AD55" s="377"/>
    </row>
    <row r="56" spans="1:30" ht="27" customHeight="1" x14ac:dyDescent="0.25">
      <c r="A56" s="311"/>
      <c r="B56" s="288"/>
      <c r="C56" s="312"/>
      <c r="D56" s="313"/>
      <c r="E56" s="314"/>
      <c r="F56" s="315"/>
      <c r="G56" s="315"/>
      <c r="H56" s="316"/>
      <c r="I56" s="317"/>
      <c r="J56" s="318" t="s">
        <v>70</v>
      </c>
      <c r="K56" s="319">
        <v>-200</v>
      </c>
      <c r="L56" s="320"/>
      <c r="M56" s="321"/>
      <c r="N56" s="318"/>
      <c r="O56" s="319"/>
      <c r="P56" s="318"/>
      <c r="Q56" s="319"/>
      <c r="R56" s="320"/>
      <c r="S56" s="315"/>
      <c r="T56" s="323"/>
      <c r="U56" s="356"/>
      <c r="V56" s="378"/>
      <c r="W56" s="326"/>
      <c r="X56" s="326"/>
      <c r="Y56" s="327"/>
      <c r="Z56" s="328"/>
      <c r="AA56" s="329"/>
      <c r="AB56" s="330"/>
      <c r="AC56" s="331">
        <v>156.66999999999999</v>
      </c>
      <c r="AD56" s="377"/>
    </row>
    <row r="57" spans="1:30" ht="27" customHeight="1" x14ac:dyDescent="0.25">
      <c r="A57" s="311"/>
      <c r="B57" s="288"/>
      <c r="C57" s="312"/>
      <c r="D57" s="313"/>
      <c r="E57" s="314"/>
      <c r="F57" s="315"/>
      <c r="G57" s="315"/>
      <c r="H57" s="316"/>
      <c r="I57" s="317"/>
      <c r="J57" s="318" t="s">
        <v>72</v>
      </c>
      <c r="K57" s="319">
        <v>-100</v>
      </c>
      <c r="L57" s="320"/>
      <c r="M57" s="321"/>
      <c r="N57" s="318"/>
      <c r="O57" s="319"/>
      <c r="P57" s="318"/>
      <c r="Q57" s="319"/>
      <c r="R57" s="320"/>
      <c r="S57" s="315"/>
      <c r="T57" s="323"/>
      <c r="U57" s="356"/>
      <c r="V57" s="378"/>
      <c r="W57" s="326"/>
      <c r="X57" s="326"/>
      <c r="Y57" s="327"/>
      <c r="Z57" s="328"/>
      <c r="AA57" s="329"/>
      <c r="AB57" s="330"/>
      <c r="AC57" s="331"/>
      <c r="AD57" s="377"/>
    </row>
    <row r="58" spans="1:30" ht="27" customHeight="1" x14ac:dyDescent="0.25">
      <c r="A58" s="332">
        <v>27</v>
      </c>
      <c r="B58" s="301" t="s">
        <v>66</v>
      </c>
      <c r="C58" s="333">
        <v>7.8E-2</v>
      </c>
      <c r="D58" s="334">
        <v>7.0000000000000007E-2</v>
      </c>
      <c r="E58" s="335">
        <v>0.125</v>
      </c>
      <c r="F58" s="336">
        <v>400</v>
      </c>
      <c r="G58" s="336">
        <v>-11700</v>
      </c>
      <c r="H58" s="337">
        <f t="shared" ref="H58" si="0">SUM(F58:G58)</f>
        <v>-11300</v>
      </c>
      <c r="I58" s="338"/>
      <c r="J58" s="339" t="s">
        <v>67</v>
      </c>
      <c r="K58" s="336">
        <v>27200</v>
      </c>
      <c r="L58" s="343">
        <f>SUM(K56:K58)</f>
        <v>26900</v>
      </c>
      <c r="M58" s="341"/>
      <c r="N58" s="339"/>
      <c r="O58" s="336"/>
      <c r="P58" s="339" t="s">
        <v>67</v>
      </c>
      <c r="Q58" s="336">
        <v>-28000</v>
      </c>
      <c r="R58" s="343">
        <f>SUM(O56:O58)+SUM(Q56:Q58)</f>
        <v>-28000</v>
      </c>
      <c r="S58" s="336">
        <v>-12400</v>
      </c>
      <c r="T58" s="345">
        <v>5524600</v>
      </c>
      <c r="U58" s="346">
        <v>4885600</v>
      </c>
      <c r="V58" s="380">
        <v>4884500</v>
      </c>
      <c r="W58" s="348">
        <v>4.8000000000000001E-2</v>
      </c>
      <c r="X58" s="348">
        <v>1.4999999999999999E-2</v>
      </c>
      <c r="Y58" s="349">
        <v>0.11899999999999999</v>
      </c>
      <c r="Z58" s="350">
        <v>0.13400000000000001</v>
      </c>
      <c r="AA58" s="351">
        <v>0.14000000000000057</v>
      </c>
      <c r="AB58" s="352">
        <v>1.0109999999999999</v>
      </c>
      <c r="AC58" s="353">
        <v>156.97</v>
      </c>
      <c r="AD58" s="377"/>
    </row>
    <row r="59" spans="1:30" ht="27" customHeight="1" x14ac:dyDescent="0.25">
      <c r="A59" s="363"/>
      <c r="B59" s="288"/>
      <c r="C59" s="312"/>
      <c r="D59" s="313"/>
      <c r="E59" s="314"/>
      <c r="F59" s="315"/>
      <c r="G59" s="315"/>
      <c r="H59" s="316"/>
      <c r="I59" s="317"/>
      <c r="J59" s="318"/>
      <c r="K59" s="319"/>
      <c r="L59" s="320"/>
      <c r="M59" s="321"/>
      <c r="N59" s="318"/>
      <c r="O59" s="319"/>
      <c r="P59" s="318"/>
      <c r="Q59" s="319"/>
      <c r="R59" s="320"/>
      <c r="S59" s="315"/>
      <c r="T59" s="323"/>
      <c r="U59" s="356"/>
      <c r="V59" s="378"/>
      <c r="W59" s="326"/>
      <c r="X59" s="326"/>
      <c r="Y59" s="327"/>
      <c r="Z59" s="328"/>
      <c r="AA59" s="329"/>
      <c r="AB59" s="330"/>
      <c r="AC59" s="331">
        <v>156.63</v>
      </c>
      <c r="AD59" s="377"/>
    </row>
    <row r="60" spans="1:30" ht="27" customHeight="1" x14ac:dyDescent="0.25">
      <c r="A60" s="311"/>
      <c r="B60" s="288"/>
      <c r="C60" s="312"/>
      <c r="D60" s="313"/>
      <c r="E60" s="314"/>
      <c r="F60" s="315"/>
      <c r="G60" s="315"/>
      <c r="H60" s="316"/>
      <c r="I60" s="317"/>
      <c r="J60" s="318" t="s">
        <v>70</v>
      </c>
      <c r="K60" s="319">
        <v>-600</v>
      </c>
      <c r="L60" s="320"/>
      <c r="M60" s="321"/>
      <c r="N60" s="318"/>
      <c r="O60" s="319"/>
      <c r="P60" s="318"/>
      <c r="Q60" s="319"/>
      <c r="R60" s="320"/>
      <c r="S60" s="315"/>
      <c r="T60" s="323"/>
      <c r="U60" s="356"/>
      <c r="V60" s="378"/>
      <c r="W60" s="326"/>
      <c r="X60" s="326"/>
      <c r="Y60" s="327"/>
      <c r="Z60" s="328"/>
      <c r="AA60" s="329"/>
      <c r="AB60" s="330"/>
      <c r="AC60" s="331"/>
      <c r="AD60" s="377"/>
    </row>
    <row r="61" spans="1:30" ht="27" customHeight="1" x14ac:dyDescent="0.25">
      <c r="A61" s="332">
        <v>28</v>
      </c>
      <c r="B61" s="301" t="s">
        <v>64</v>
      </c>
      <c r="C61" s="333">
        <v>7.6999999999999999E-2</v>
      </c>
      <c r="D61" s="334">
        <v>7.0000000000000007E-2</v>
      </c>
      <c r="E61" s="335">
        <v>7.8E-2</v>
      </c>
      <c r="F61" s="336">
        <v>500</v>
      </c>
      <c r="G61" s="336">
        <v>10000</v>
      </c>
      <c r="H61" s="337">
        <f t="shared" ref="H61" si="1">SUM(F61:G61)</f>
        <v>10500</v>
      </c>
      <c r="I61" s="338"/>
      <c r="J61" s="339" t="s">
        <v>67</v>
      </c>
      <c r="K61" s="336">
        <v>28000</v>
      </c>
      <c r="L61" s="343">
        <f t="shared" ref="L61" si="2">SUM(K59:K61)</f>
        <v>27400</v>
      </c>
      <c r="M61" s="341"/>
      <c r="N61" s="339"/>
      <c r="O61" s="336"/>
      <c r="P61" s="339" t="s">
        <v>67</v>
      </c>
      <c r="Q61" s="336">
        <v>-28700</v>
      </c>
      <c r="R61" s="343">
        <f t="shared" ref="R61" si="3">SUM(O59:O61)+SUM(Q59:Q61)</f>
        <v>-28700</v>
      </c>
      <c r="S61" s="336">
        <v>9200</v>
      </c>
      <c r="T61" s="345">
        <v>5533800</v>
      </c>
      <c r="U61" s="346">
        <v>4877300</v>
      </c>
      <c r="V61" s="380">
        <v>4876300</v>
      </c>
      <c r="W61" s="348">
        <v>4.1000000000000002E-2</v>
      </c>
      <c r="X61" s="348">
        <v>1.4999999999999999E-2</v>
      </c>
      <c r="Y61" s="349">
        <v>0.11899999999999999</v>
      </c>
      <c r="Z61" s="350">
        <v>0.14099999999999999</v>
      </c>
      <c r="AA61" s="351">
        <v>0.14249999999999829</v>
      </c>
      <c r="AB61" s="352">
        <v>1.0249999999999999</v>
      </c>
      <c r="AC61" s="353">
        <v>156.94999999999999</v>
      </c>
      <c r="AD61" s="377"/>
    </row>
    <row r="62" spans="1:30" ht="27" customHeight="1" x14ac:dyDescent="0.25">
      <c r="A62" s="311"/>
      <c r="B62" s="288"/>
      <c r="C62" s="357"/>
      <c r="D62" s="358"/>
      <c r="E62" s="359"/>
      <c r="F62" s="319"/>
      <c r="G62" s="319"/>
      <c r="H62" s="360"/>
      <c r="I62" s="317"/>
      <c r="J62" s="318" t="s">
        <v>69</v>
      </c>
      <c r="K62" s="319">
        <v>-7000</v>
      </c>
      <c r="L62" s="361"/>
      <c r="M62" s="362"/>
      <c r="N62" s="318"/>
      <c r="O62" s="319"/>
      <c r="P62" s="318"/>
      <c r="Q62" s="319"/>
      <c r="R62" s="361"/>
      <c r="S62" s="319"/>
      <c r="T62" s="323"/>
      <c r="U62" s="356"/>
      <c r="V62" s="378"/>
      <c r="W62" s="326"/>
      <c r="X62" s="326"/>
      <c r="Y62" s="327"/>
      <c r="Z62" s="328"/>
      <c r="AA62" s="329"/>
      <c r="AB62" s="330"/>
      <c r="AC62" s="331">
        <v>156.94</v>
      </c>
      <c r="AD62" s="377"/>
    </row>
    <row r="63" spans="1:30" ht="27" customHeight="1" x14ac:dyDescent="0.25">
      <c r="A63" s="311"/>
      <c r="B63" s="288"/>
      <c r="C63" s="357"/>
      <c r="D63" s="358"/>
      <c r="E63" s="359"/>
      <c r="F63" s="319"/>
      <c r="G63" s="319"/>
      <c r="H63" s="360"/>
      <c r="I63" s="317"/>
      <c r="J63" s="318" t="s">
        <v>70</v>
      </c>
      <c r="K63" s="319">
        <v>-500</v>
      </c>
      <c r="L63" s="361"/>
      <c r="M63" s="362"/>
      <c r="N63" s="318"/>
      <c r="O63" s="319"/>
      <c r="P63" s="318"/>
      <c r="Q63" s="319"/>
      <c r="R63" s="361"/>
      <c r="S63" s="319"/>
      <c r="T63" s="323"/>
      <c r="U63" s="356"/>
      <c r="V63" s="378"/>
      <c r="W63" s="326"/>
      <c r="X63" s="326"/>
      <c r="Y63" s="327"/>
      <c r="Z63" s="328"/>
      <c r="AA63" s="329"/>
      <c r="AB63" s="330"/>
      <c r="AC63" s="331"/>
      <c r="AD63" s="377"/>
    </row>
    <row r="64" spans="1:30" ht="27" customHeight="1" x14ac:dyDescent="0.25">
      <c r="A64" s="332">
        <v>29</v>
      </c>
      <c r="B64" s="301" t="s">
        <v>61</v>
      </c>
      <c r="C64" s="333">
        <v>7.8E-2</v>
      </c>
      <c r="D64" s="334">
        <v>7.0000000000000007E-2</v>
      </c>
      <c r="E64" s="335">
        <v>0.14499999999999999</v>
      </c>
      <c r="F64" s="336">
        <v>300</v>
      </c>
      <c r="G64" s="336">
        <v>-10700</v>
      </c>
      <c r="H64" s="337">
        <f t="shared" ref="H64" si="4">SUM(F64:G64)</f>
        <v>-10400</v>
      </c>
      <c r="I64" s="338"/>
      <c r="J64" s="339" t="s">
        <v>67</v>
      </c>
      <c r="K64" s="336">
        <v>28700</v>
      </c>
      <c r="L64" s="343">
        <f>SUM(K62:K64)</f>
        <v>21200</v>
      </c>
      <c r="M64" s="341"/>
      <c r="N64" s="339" t="s">
        <v>69</v>
      </c>
      <c r="O64" s="336">
        <v>7200</v>
      </c>
      <c r="P64" s="339" t="s">
        <v>67</v>
      </c>
      <c r="Q64" s="336">
        <v>-28500</v>
      </c>
      <c r="R64" s="343">
        <f>SUM(O62:O64)+SUM(Q62:Q64)</f>
        <v>-21300</v>
      </c>
      <c r="S64" s="336">
        <v>-10500</v>
      </c>
      <c r="T64" s="345">
        <v>5523300</v>
      </c>
      <c r="U64" s="346">
        <v>4877900</v>
      </c>
      <c r="V64" s="380">
        <v>4877000</v>
      </c>
      <c r="W64" s="348">
        <v>5.0999999999999997E-2</v>
      </c>
      <c r="X64" s="348">
        <v>1.4999999999999999E-2</v>
      </c>
      <c r="Y64" s="349">
        <v>0.11899999999999999</v>
      </c>
      <c r="Z64" s="350">
        <v>0.14599999999999999</v>
      </c>
      <c r="AA64" s="351">
        <v>0.14499999999999602</v>
      </c>
      <c r="AB64" s="352">
        <v>1.0620000000000001</v>
      </c>
      <c r="AC64" s="353">
        <v>157.41</v>
      </c>
      <c r="AD64" s="377"/>
    </row>
    <row r="65" spans="1:30" ht="27" customHeight="1" x14ac:dyDescent="0.25">
      <c r="A65" s="311"/>
      <c r="B65" s="288"/>
      <c r="C65" s="357"/>
      <c r="D65" s="358"/>
      <c r="E65" s="359"/>
      <c r="F65" s="319"/>
      <c r="G65" s="319"/>
      <c r="H65" s="360"/>
      <c r="I65" s="317"/>
      <c r="J65" s="318"/>
      <c r="K65" s="319"/>
      <c r="L65" s="361"/>
      <c r="M65" s="362"/>
      <c r="N65" s="318"/>
      <c r="O65" s="319"/>
      <c r="P65" s="318"/>
      <c r="Q65" s="319"/>
      <c r="R65" s="361"/>
      <c r="S65" s="319"/>
      <c r="T65" s="323"/>
      <c r="U65" s="356"/>
      <c r="V65" s="378"/>
      <c r="W65" s="326"/>
      <c r="X65" s="326"/>
      <c r="Y65" s="327"/>
      <c r="Z65" s="328"/>
      <c r="AA65" s="329"/>
      <c r="AB65" s="330"/>
      <c r="AC65" s="331">
        <v>156.55000000000001</v>
      </c>
      <c r="AD65" s="377"/>
    </row>
    <row r="66" spans="1:30" ht="27" customHeight="1" x14ac:dyDescent="0.25">
      <c r="A66" s="311"/>
      <c r="B66" s="288"/>
      <c r="C66" s="357"/>
      <c r="D66" s="358"/>
      <c r="E66" s="359"/>
      <c r="F66" s="319"/>
      <c r="G66" s="319"/>
      <c r="H66" s="360"/>
      <c r="I66" s="317"/>
      <c r="J66" s="318"/>
      <c r="K66" s="319"/>
      <c r="L66" s="361"/>
      <c r="M66" s="362"/>
      <c r="N66" s="318"/>
      <c r="O66" s="319"/>
      <c r="P66" s="318"/>
      <c r="Q66" s="319"/>
      <c r="R66" s="361"/>
      <c r="S66" s="319"/>
      <c r="T66" s="323"/>
      <c r="U66" s="356"/>
      <c r="V66" s="378"/>
      <c r="W66" s="326"/>
      <c r="X66" s="326"/>
      <c r="Y66" s="327"/>
      <c r="Z66" s="328"/>
      <c r="AA66" s="329"/>
      <c r="AB66" s="330"/>
      <c r="AC66" s="331"/>
      <c r="AD66" s="377"/>
    </row>
    <row r="67" spans="1:30" ht="27" customHeight="1" x14ac:dyDescent="0.25">
      <c r="A67" s="332">
        <v>30</v>
      </c>
      <c r="B67" s="301" t="s">
        <v>62</v>
      </c>
      <c r="C67" s="333">
        <v>7.6999999999999999E-2</v>
      </c>
      <c r="D67" s="381">
        <v>0.06</v>
      </c>
      <c r="E67" s="335">
        <v>0.125</v>
      </c>
      <c r="F67" s="336">
        <v>600</v>
      </c>
      <c r="G67" s="336">
        <v>-900</v>
      </c>
      <c r="H67" s="337">
        <f t="shared" ref="H67" si="5">SUM(F67:G67)</f>
        <v>-300</v>
      </c>
      <c r="I67" s="338"/>
      <c r="J67" s="339" t="s">
        <v>67</v>
      </c>
      <c r="K67" s="336">
        <v>28500</v>
      </c>
      <c r="L67" s="343">
        <f>SUM(K65:K67)</f>
        <v>28500</v>
      </c>
      <c r="M67" s="382"/>
      <c r="N67" s="339"/>
      <c r="O67" s="336"/>
      <c r="P67" s="339" t="s">
        <v>67</v>
      </c>
      <c r="Q67" s="336">
        <v>-30300</v>
      </c>
      <c r="R67" s="343">
        <f>SUM(O65:O67)+SUM(Q65:Q67)</f>
        <v>-30300</v>
      </c>
      <c r="S67" s="336">
        <v>-2100</v>
      </c>
      <c r="T67" s="345">
        <v>5521200</v>
      </c>
      <c r="U67" s="346">
        <v>4867600</v>
      </c>
      <c r="V67" s="380">
        <v>4866700</v>
      </c>
      <c r="W67" s="348">
        <v>3.3000000000000002E-2</v>
      </c>
      <c r="X67" s="348">
        <v>1.9E-2</v>
      </c>
      <c r="Y67" s="349">
        <v>0.129</v>
      </c>
      <c r="Z67" s="350">
        <v>0.14699999999999999</v>
      </c>
      <c r="AA67" s="351">
        <v>0.14749999999999375</v>
      </c>
      <c r="AB67" s="352">
        <v>1.044</v>
      </c>
      <c r="AC67" s="353">
        <v>157.66</v>
      </c>
      <c r="AD67" s="377"/>
    </row>
    <row r="68" spans="1:30" ht="27" customHeight="1" x14ac:dyDescent="0.25">
      <c r="A68" s="363"/>
      <c r="B68" s="383"/>
      <c r="C68" s="384"/>
      <c r="D68" s="385"/>
      <c r="E68" s="386"/>
      <c r="F68" s="376"/>
      <c r="G68" s="376"/>
      <c r="H68" s="387"/>
      <c r="I68" s="388"/>
      <c r="J68" s="389"/>
      <c r="K68" s="390"/>
      <c r="L68" s="391"/>
      <c r="M68" s="392"/>
      <c r="N68" s="389"/>
      <c r="O68" s="390"/>
      <c r="P68" s="389"/>
      <c r="Q68" s="390"/>
      <c r="R68" s="391"/>
      <c r="S68" s="376"/>
      <c r="T68" s="365"/>
      <c r="U68" s="366"/>
      <c r="V68" s="379"/>
      <c r="W68" s="354"/>
      <c r="X68" s="354"/>
      <c r="Y68" s="355"/>
      <c r="Z68" s="368"/>
      <c r="AA68" s="369"/>
      <c r="AB68" s="370"/>
      <c r="AC68" s="371">
        <v>156.58000000000001</v>
      </c>
      <c r="AD68" s="377"/>
    </row>
    <row r="69" spans="1:30" ht="27" customHeight="1" x14ac:dyDescent="0.25">
      <c r="A69" s="311"/>
      <c r="B69" s="288"/>
      <c r="C69" s="312"/>
      <c r="D69" s="313"/>
      <c r="E69" s="314"/>
      <c r="F69" s="315"/>
      <c r="G69" s="315"/>
      <c r="H69" s="316"/>
      <c r="I69" s="317"/>
      <c r="J69" s="318" t="s">
        <v>70</v>
      </c>
      <c r="K69" s="319">
        <v>-2300</v>
      </c>
      <c r="L69" s="320"/>
      <c r="M69" s="321"/>
      <c r="N69" s="318"/>
      <c r="O69" s="319"/>
      <c r="P69" s="318" t="s">
        <v>70</v>
      </c>
      <c r="Q69" s="319">
        <v>3000</v>
      </c>
      <c r="R69" s="320"/>
      <c r="S69" s="315"/>
      <c r="T69" s="323"/>
      <c r="U69" s="356"/>
      <c r="V69" s="378"/>
      <c r="W69" s="326"/>
      <c r="X69" s="326"/>
      <c r="Y69" s="327"/>
      <c r="Z69" s="328"/>
      <c r="AA69" s="329"/>
      <c r="AB69" s="330"/>
      <c r="AC69" s="331"/>
      <c r="AD69" s="377"/>
    </row>
    <row r="70" spans="1:30" ht="27" customHeight="1" thickBot="1" x14ac:dyDescent="0.3">
      <c r="A70" s="332">
        <v>31</v>
      </c>
      <c r="B70" s="301" t="s">
        <v>63</v>
      </c>
      <c r="C70" s="333">
        <v>7.6999999999999999E-2</v>
      </c>
      <c r="D70" s="334">
        <v>0.06</v>
      </c>
      <c r="E70" s="335">
        <v>7.9000000000000001E-2</v>
      </c>
      <c r="F70" s="336">
        <v>400</v>
      </c>
      <c r="G70" s="336">
        <v>-9500</v>
      </c>
      <c r="H70" s="337">
        <f t="shared" ref="H70" si="6">SUM(F70:G70)</f>
        <v>-9100</v>
      </c>
      <c r="I70" s="338"/>
      <c r="J70" s="339" t="s">
        <v>67</v>
      </c>
      <c r="K70" s="336">
        <v>30300</v>
      </c>
      <c r="L70" s="343">
        <f t="shared" ref="L70" si="7">SUM(K68:K70)</f>
        <v>28000</v>
      </c>
      <c r="M70" s="341"/>
      <c r="N70" s="339"/>
      <c r="O70" s="336"/>
      <c r="P70" s="339" t="s">
        <v>67</v>
      </c>
      <c r="Q70" s="336">
        <v>-27800</v>
      </c>
      <c r="R70" s="343">
        <f t="shared" ref="R70" si="8">SUM(O68:O70)+SUM(Q68:Q70)</f>
        <v>-24800</v>
      </c>
      <c r="S70" s="336">
        <v>-5900</v>
      </c>
      <c r="T70" s="345">
        <v>5515300</v>
      </c>
      <c r="U70" s="346">
        <v>4848000</v>
      </c>
      <c r="V70" s="380">
        <v>4847400</v>
      </c>
      <c r="W70" s="348">
        <v>7.0999999999999994E-2</v>
      </c>
      <c r="X70" s="348">
        <v>0.03</v>
      </c>
      <c r="Y70" s="349">
        <v>0.129</v>
      </c>
      <c r="Z70" s="350">
        <v>0.13700000000000001</v>
      </c>
      <c r="AA70" s="351">
        <v>0.13500000000000512</v>
      </c>
      <c r="AB70" s="352">
        <v>1.0580000000000001</v>
      </c>
      <c r="AC70" s="353">
        <v>157.16999999999999</v>
      </c>
      <c r="AD70" s="377"/>
    </row>
    <row r="71" spans="1:30" ht="22.5" customHeight="1" x14ac:dyDescent="0.2">
      <c r="A71" s="393" t="s">
        <v>41</v>
      </c>
      <c r="B71" s="394"/>
      <c r="C71" s="395"/>
      <c r="D71" s="395"/>
      <c r="E71" s="396"/>
      <c r="F71" s="397"/>
      <c r="G71" s="398"/>
      <c r="H71" s="398"/>
      <c r="I71" s="399"/>
      <c r="J71" s="400" t="s">
        <v>11</v>
      </c>
      <c r="K71" s="401"/>
      <c r="L71" s="402"/>
      <c r="M71" s="403"/>
      <c r="N71" s="404" t="s">
        <v>14</v>
      </c>
      <c r="O71" s="405"/>
      <c r="P71" s="492" t="s">
        <v>14</v>
      </c>
      <c r="Q71" s="405"/>
      <c r="R71" s="406" t="s">
        <v>13</v>
      </c>
      <c r="S71" s="407"/>
      <c r="T71" s="408"/>
      <c r="U71" s="409"/>
      <c r="V71" s="402"/>
      <c r="W71" s="410"/>
      <c r="X71" s="411"/>
      <c r="Y71" s="412"/>
      <c r="Z71" s="413"/>
      <c r="AA71" s="414"/>
      <c r="AB71" s="411"/>
      <c r="AC71" s="415"/>
      <c r="AD71" s="248"/>
    </row>
    <row r="72" spans="1:30" ht="20.25" customHeight="1" thickBot="1" x14ac:dyDescent="0.25">
      <c r="A72" s="416" t="s">
        <v>42</v>
      </c>
      <c r="B72" s="417"/>
      <c r="C72" s="418">
        <f>AVERAGE(C8:C70)</f>
        <v>7.7142857142857138E-2</v>
      </c>
      <c r="D72" s="419">
        <f>AVERAGE(D8:D70)</f>
        <v>6.2857142857142875E-2</v>
      </c>
      <c r="E72" s="420">
        <f>AVERAGE(E8:E70)</f>
        <v>8.5761904761904775E-2</v>
      </c>
      <c r="F72" s="421">
        <v>17219</v>
      </c>
      <c r="G72" s="422">
        <v>-259136</v>
      </c>
      <c r="H72" s="422">
        <f>SUM(F72:G72)</f>
        <v>-241917</v>
      </c>
      <c r="I72" s="423"/>
      <c r="J72" s="555">
        <v>45290</v>
      </c>
      <c r="K72" s="556"/>
      <c r="L72" s="424"/>
      <c r="M72" s="425"/>
      <c r="N72" s="575">
        <v>139</v>
      </c>
      <c r="O72" s="576"/>
      <c r="P72" s="575">
        <v>8361</v>
      </c>
      <c r="Q72" s="576"/>
      <c r="R72" s="426">
        <f>SUM(N72:Q72)</f>
        <v>8500</v>
      </c>
      <c r="S72" s="427"/>
      <c r="T72" s="428"/>
      <c r="U72" s="429"/>
      <c r="V72" s="430"/>
      <c r="W72" s="431">
        <f t="shared" ref="W72:AB72" si="9">AVERAGE(W10:W70)</f>
        <v>6.5428571428571419E-2</v>
      </c>
      <c r="X72" s="432">
        <f t="shared" si="9"/>
        <v>2.9333333333333343E-2</v>
      </c>
      <c r="Y72" s="433">
        <f t="shared" si="9"/>
        <v>0.11757142857142855</v>
      </c>
      <c r="Z72" s="434">
        <f t="shared" si="9"/>
        <v>0.14104761904761903</v>
      </c>
      <c r="AA72" s="435">
        <f t="shared" si="9"/>
        <v>0.1423809523809535</v>
      </c>
      <c r="AB72" s="432">
        <f t="shared" si="9"/>
        <v>0.95809523809523811</v>
      </c>
      <c r="AC72" s="436">
        <f>AVERAGE(AC8:AC70)</f>
        <v>156.11476190476188</v>
      </c>
      <c r="AD72" s="248"/>
    </row>
    <row r="73" spans="1:30" ht="21.75" customHeight="1" x14ac:dyDescent="0.2">
      <c r="A73" s="393" t="s">
        <v>41</v>
      </c>
      <c r="B73" s="394"/>
      <c r="C73" s="437"/>
      <c r="D73" s="438"/>
      <c r="E73" s="439"/>
      <c r="F73" s="281" t="s">
        <v>15</v>
      </c>
      <c r="G73" s="440"/>
      <c r="H73" s="441"/>
      <c r="I73" s="399"/>
      <c r="J73" s="442" t="s">
        <v>12</v>
      </c>
      <c r="K73" s="401"/>
      <c r="L73" s="402"/>
      <c r="M73" s="443"/>
      <c r="N73" s="404" t="s">
        <v>15</v>
      </c>
      <c r="O73" s="405"/>
      <c r="P73" s="492" t="s">
        <v>15</v>
      </c>
      <c r="Q73" s="405"/>
      <c r="R73" s="406" t="s">
        <v>16</v>
      </c>
      <c r="S73" s="444"/>
      <c r="T73" s="445"/>
      <c r="U73" s="409"/>
      <c r="V73" s="408"/>
      <c r="W73" s="446"/>
      <c r="X73" s="447"/>
      <c r="Y73" s="448"/>
      <c r="Z73" s="449"/>
      <c r="AA73" s="449"/>
      <c r="AB73" s="447"/>
      <c r="AC73" s="450"/>
      <c r="AD73" s="248"/>
    </row>
    <row r="74" spans="1:30" ht="21" customHeight="1" thickBot="1" x14ac:dyDescent="0.25">
      <c r="A74" s="416" t="s">
        <v>43</v>
      </c>
      <c r="B74" s="417"/>
      <c r="C74" s="451">
        <v>7.7161290322580608E-2</v>
      </c>
      <c r="D74" s="452"/>
      <c r="E74" s="453"/>
      <c r="F74" s="454">
        <v>1194694</v>
      </c>
      <c r="G74" s="455"/>
      <c r="H74" s="456"/>
      <c r="I74" s="423"/>
      <c r="J74" s="555">
        <v>0</v>
      </c>
      <c r="K74" s="556"/>
      <c r="L74" s="424"/>
      <c r="M74" s="425"/>
      <c r="N74" s="557">
        <v>168415</v>
      </c>
      <c r="O74" s="558"/>
      <c r="P74" s="559">
        <v>1400001</v>
      </c>
      <c r="Q74" s="560"/>
      <c r="R74" s="457">
        <f>SUM(N74:Q74)</f>
        <v>1568416</v>
      </c>
      <c r="S74" s="458"/>
      <c r="T74" s="459"/>
      <c r="U74" s="429"/>
      <c r="V74" s="460"/>
      <c r="W74" s="429"/>
      <c r="X74" s="461"/>
      <c r="Y74" s="462"/>
      <c r="Z74" s="461"/>
      <c r="AA74" s="461"/>
      <c r="AB74" s="461"/>
      <c r="AC74" s="463"/>
      <c r="AD74" s="248"/>
    </row>
    <row r="75" spans="1:30" ht="15" customHeight="1" x14ac:dyDescent="0.15">
      <c r="A75" s="265"/>
      <c r="B75" s="265"/>
      <c r="C75" s="265"/>
      <c r="D75" s="265"/>
      <c r="E75" s="265"/>
      <c r="F75" s="464" t="s">
        <v>8</v>
      </c>
      <c r="G75" s="465">
        <v>0.75</v>
      </c>
      <c r="H75" s="466" t="s">
        <v>34</v>
      </c>
      <c r="I75" s="265"/>
      <c r="J75" s="265"/>
      <c r="K75" s="467" t="s">
        <v>37</v>
      </c>
      <c r="L75" s="468">
        <v>1.4750000000000001</v>
      </c>
      <c r="M75" s="466" t="s">
        <v>33</v>
      </c>
      <c r="N75" s="469"/>
      <c r="O75" s="470"/>
      <c r="P75" s="471" t="s">
        <v>51</v>
      </c>
      <c r="Q75" s="265"/>
      <c r="R75" s="472"/>
      <c r="S75" s="472"/>
      <c r="T75" s="473"/>
      <c r="U75" s="473"/>
      <c r="V75" s="265" t="s">
        <v>77</v>
      </c>
      <c r="W75" s="265"/>
      <c r="X75" s="268"/>
      <c r="Y75" s="269"/>
      <c r="Z75" s="270" t="s">
        <v>78</v>
      </c>
      <c r="AA75" s="270"/>
      <c r="AB75" s="474"/>
      <c r="AC75" s="265"/>
      <c r="AD75" s="248"/>
    </row>
    <row r="76" spans="1:30" ht="15" customHeight="1" x14ac:dyDescent="0.15">
      <c r="A76" s="265"/>
      <c r="B76" s="265"/>
      <c r="C76" s="265"/>
      <c r="D76" s="265"/>
      <c r="E76" s="265"/>
      <c r="F76" s="265"/>
      <c r="G76" s="465">
        <v>0.5</v>
      </c>
      <c r="H76" s="466" t="s">
        <v>35</v>
      </c>
      <c r="I76" s="265"/>
      <c r="J76" s="265"/>
      <c r="K76" s="467" t="s">
        <v>38</v>
      </c>
      <c r="L76" s="475">
        <v>1.7</v>
      </c>
      <c r="M76" s="466" t="s">
        <v>101</v>
      </c>
      <c r="N76" s="265"/>
      <c r="O76" s="470"/>
      <c r="P76" s="469" t="s">
        <v>52</v>
      </c>
      <c r="Q76" s="265"/>
      <c r="R76" s="472"/>
      <c r="S76" s="472"/>
      <c r="T76" s="473"/>
      <c r="U76" s="473"/>
      <c r="V76" s="265" t="s">
        <v>58</v>
      </c>
      <c r="W76" s="466"/>
      <c r="X76" s="268"/>
      <c r="Y76" s="269"/>
      <c r="Z76" s="270"/>
      <c r="AA76" s="270"/>
      <c r="AB76" s="476"/>
      <c r="AC76" s="265"/>
      <c r="AD76" s="248"/>
    </row>
    <row r="77" spans="1:30" ht="15" customHeight="1" x14ac:dyDescent="0.15">
      <c r="A77" s="265"/>
      <c r="B77" s="265"/>
      <c r="C77" s="265"/>
      <c r="D77" s="265"/>
      <c r="E77" s="265"/>
      <c r="F77" s="265"/>
      <c r="G77" s="465">
        <v>0.3</v>
      </c>
      <c r="H77" s="466" t="s">
        <v>36</v>
      </c>
      <c r="I77" s="265"/>
      <c r="J77" s="265"/>
      <c r="K77" s="467"/>
      <c r="L77" s="475"/>
      <c r="M77" s="466"/>
      <c r="N77" s="265"/>
      <c r="O77" s="477"/>
      <c r="P77" s="265" t="s">
        <v>57</v>
      </c>
      <c r="Q77" s="265"/>
      <c r="R77" s="478"/>
      <c r="S77" s="479"/>
      <c r="T77" s="473"/>
      <c r="U77" s="473"/>
      <c r="V77" s="466" t="s">
        <v>80</v>
      </c>
      <c r="W77" s="466"/>
      <c r="X77" s="268"/>
      <c r="Y77" s="269"/>
      <c r="Z77" s="270"/>
      <c r="AA77" s="270"/>
      <c r="AB77" s="270"/>
      <c r="AC77" s="265"/>
      <c r="AD77" s="248"/>
    </row>
    <row r="78" spans="1:30" ht="15" customHeight="1" x14ac:dyDescent="0.15">
      <c r="A78" s="265"/>
      <c r="B78" s="265"/>
      <c r="C78" s="265"/>
      <c r="D78" s="265"/>
      <c r="E78" s="265"/>
      <c r="K78" s="561"/>
      <c r="L78" s="561"/>
      <c r="M78" s="480"/>
      <c r="N78" s="481"/>
      <c r="O78" s="477"/>
      <c r="P78" s="265" t="s">
        <v>102</v>
      </c>
      <c r="Q78" s="482"/>
      <c r="R78" s="469"/>
      <c r="S78" s="469"/>
      <c r="T78" s="483"/>
      <c r="U78" s="265"/>
      <c r="V78" s="466" t="s">
        <v>79</v>
      </c>
      <c r="X78" s="268"/>
      <c r="Y78" s="269"/>
      <c r="Z78" s="270"/>
      <c r="AA78" s="270"/>
      <c r="AB78" s="270"/>
      <c r="AC78" s="248"/>
      <c r="AD78" s="248"/>
    </row>
    <row r="79" spans="1:30" x14ac:dyDescent="0.15">
      <c r="A79" s="466"/>
      <c r="B79" s="265"/>
      <c r="C79" s="265"/>
      <c r="D79" s="265"/>
      <c r="E79" s="265"/>
      <c r="L79" s="272"/>
      <c r="M79" s="484"/>
      <c r="N79" s="481"/>
      <c r="O79" s="483"/>
      <c r="P79" s="265"/>
      <c r="Q79" s="485"/>
      <c r="R79" s="480"/>
      <c r="S79" s="481"/>
      <c r="T79" s="483"/>
      <c r="U79" s="265"/>
      <c r="X79" s="268"/>
      <c r="Y79" s="269"/>
      <c r="Z79" s="270"/>
      <c r="AA79" s="270"/>
      <c r="AB79" s="270"/>
      <c r="AC79" s="270"/>
      <c r="AD79" s="486"/>
    </row>
    <row r="80" spans="1:30" x14ac:dyDescent="0.15">
      <c r="L80" s="272"/>
      <c r="O80" s="483"/>
      <c r="P80" s="483"/>
    </row>
    <row r="81" spans="3:20" ht="14.25" x14ac:dyDescent="0.15">
      <c r="C81" s="313"/>
      <c r="D81" s="313"/>
      <c r="E81" s="265"/>
      <c r="O81" s="483"/>
      <c r="Q81" s="487"/>
      <c r="R81" s="480"/>
      <c r="S81" s="488"/>
      <c r="T81" s="265"/>
    </row>
    <row r="82" spans="3:20" ht="14.25" x14ac:dyDescent="0.15">
      <c r="C82" s="313"/>
      <c r="D82" s="313"/>
      <c r="F82" s="265"/>
      <c r="J82" s="265"/>
      <c r="P82" s="272"/>
    </row>
    <row r="83" spans="3:20" ht="14.25" x14ac:dyDescent="0.15">
      <c r="C83" s="313"/>
      <c r="D83" s="313"/>
      <c r="F83" s="272"/>
      <c r="G83" s="485"/>
      <c r="H83" s="480"/>
      <c r="I83" s="481"/>
      <c r="J83" s="265"/>
    </row>
    <row r="84" spans="3:20" ht="14.25" x14ac:dyDescent="0.15">
      <c r="C84" s="313"/>
      <c r="D84" s="313"/>
      <c r="F84" s="265"/>
      <c r="G84" s="485"/>
      <c r="H84" s="480"/>
      <c r="I84" s="481"/>
      <c r="J84" s="483"/>
    </row>
    <row r="85" spans="3:20" ht="14.25" x14ac:dyDescent="0.15">
      <c r="C85" s="489"/>
      <c r="D85" s="489"/>
      <c r="F85" s="483"/>
      <c r="G85" s="485"/>
      <c r="H85" s="480"/>
      <c r="I85" s="481"/>
      <c r="J85" s="483"/>
    </row>
    <row r="86" spans="3:20" ht="14.25" x14ac:dyDescent="0.15">
      <c r="C86" s="313"/>
      <c r="D86" s="313"/>
      <c r="F86" s="490"/>
      <c r="G86" s="485"/>
      <c r="H86" s="480"/>
      <c r="I86" s="481"/>
      <c r="J86" s="265"/>
    </row>
    <row r="87" spans="3:20" ht="14.25" x14ac:dyDescent="0.15">
      <c r="C87" s="313"/>
      <c r="D87" s="313"/>
    </row>
    <row r="88" spans="3:20" ht="14.25" x14ac:dyDescent="0.15">
      <c r="C88" s="313"/>
      <c r="D88" s="313"/>
    </row>
    <row r="89" spans="3:20" ht="14.25" x14ac:dyDescent="0.15">
      <c r="C89" s="313"/>
      <c r="D89" s="313"/>
    </row>
    <row r="90" spans="3:20" ht="14.25" x14ac:dyDescent="0.15">
      <c r="C90" s="313"/>
      <c r="D90" s="313"/>
    </row>
    <row r="91" spans="3:20" ht="14.25" x14ac:dyDescent="0.15">
      <c r="C91" s="313"/>
      <c r="D91" s="313"/>
    </row>
    <row r="92" spans="3:20" ht="14.25" x14ac:dyDescent="0.15">
      <c r="C92" s="313"/>
      <c r="D92" s="313"/>
    </row>
    <row r="93" spans="3:20" ht="14.25" x14ac:dyDescent="0.15">
      <c r="C93" s="313"/>
      <c r="D93" s="313"/>
    </row>
    <row r="94" spans="3:20" ht="14.25" x14ac:dyDescent="0.15">
      <c r="C94" s="313"/>
      <c r="D94" s="313"/>
    </row>
    <row r="95" spans="3:20" ht="14.25" x14ac:dyDescent="0.15">
      <c r="C95" s="313"/>
      <c r="D95" s="313"/>
    </row>
    <row r="96" spans="3:20" ht="14.25" x14ac:dyDescent="0.15">
      <c r="C96" s="313"/>
      <c r="D96" s="313"/>
    </row>
    <row r="97" spans="3:4" ht="14.25" x14ac:dyDescent="0.15">
      <c r="C97" s="313"/>
      <c r="D97" s="313"/>
    </row>
    <row r="98" spans="3:4" ht="14.25" x14ac:dyDescent="0.15">
      <c r="C98" s="313"/>
      <c r="D98" s="313"/>
    </row>
    <row r="99" spans="3:4" ht="14.25" x14ac:dyDescent="0.15">
      <c r="C99" s="313"/>
      <c r="D99" s="313"/>
    </row>
    <row r="100" spans="3:4" ht="14.25" x14ac:dyDescent="0.15">
      <c r="C100" s="313"/>
      <c r="D100" s="313"/>
    </row>
    <row r="101" spans="3:4" ht="14.25" x14ac:dyDescent="0.15">
      <c r="C101" s="313"/>
      <c r="D101" s="313"/>
    </row>
    <row r="102" spans="3:4" ht="14.25" x14ac:dyDescent="0.15">
      <c r="C102" s="313"/>
      <c r="D102" s="313"/>
    </row>
    <row r="103" spans="3:4" ht="14.25" x14ac:dyDescent="0.15">
      <c r="C103" s="313"/>
      <c r="D103" s="313"/>
    </row>
    <row r="104" spans="3:4" ht="14.25" x14ac:dyDescent="0.15">
      <c r="C104" s="313"/>
      <c r="D104" s="313"/>
    </row>
    <row r="105" spans="3:4" ht="14.25" x14ac:dyDescent="0.15">
      <c r="C105" s="313"/>
      <c r="D105" s="313"/>
    </row>
    <row r="106" spans="3:4" ht="14.25" x14ac:dyDescent="0.15">
      <c r="C106" s="313"/>
      <c r="D106" s="313"/>
    </row>
    <row r="107" spans="3:4" ht="14.25" x14ac:dyDescent="0.15">
      <c r="C107" s="313"/>
      <c r="D107" s="313"/>
    </row>
    <row r="108" spans="3:4" ht="14.25" x14ac:dyDescent="0.15">
      <c r="C108" s="313"/>
      <c r="D108" s="313"/>
    </row>
    <row r="109" spans="3:4" ht="14.25" x14ac:dyDescent="0.15">
      <c r="C109" s="313"/>
      <c r="D109" s="313"/>
    </row>
    <row r="110" spans="3:4" ht="14.25" x14ac:dyDescent="0.15">
      <c r="C110" s="313"/>
      <c r="D110" s="313"/>
    </row>
    <row r="111" spans="3:4" ht="14.25" x14ac:dyDescent="0.15">
      <c r="C111" s="313"/>
      <c r="D111" s="313"/>
    </row>
    <row r="112" spans="3:4" ht="14.25" x14ac:dyDescent="0.15">
      <c r="C112" s="313"/>
      <c r="D112" s="313"/>
    </row>
    <row r="113" spans="3:4" ht="14.25" x14ac:dyDescent="0.15">
      <c r="C113" s="313"/>
      <c r="D113" s="313"/>
    </row>
    <row r="114" spans="3:4" ht="14.25" x14ac:dyDescent="0.15">
      <c r="C114" s="313"/>
      <c r="D114" s="313"/>
    </row>
    <row r="115" spans="3:4" ht="14.25" x14ac:dyDescent="0.15">
      <c r="C115" s="313"/>
      <c r="D115" s="313"/>
    </row>
    <row r="116" spans="3:4" ht="14.25" x14ac:dyDescent="0.15">
      <c r="C116" s="313"/>
      <c r="D116" s="313"/>
    </row>
    <row r="117" spans="3:4" ht="14.25" x14ac:dyDescent="0.15">
      <c r="C117" s="313"/>
      <c r="D117" s="313"/>
    </row>
    <row r="118" spans="3:4" ht="14.25" x14ac:dyDescent="0.15">
      <c r="C118" s="313"/>
      <c r="D118" s="313"/>
    </row>
    <row r="119" spans="3:4" ht="14.25" x14ac:dyDescent="0.15">
      <c r="C119" s="313"/>
      <c r="D119" s="313"/>
    </row>
    <row r="120" spans="3:4" ht="14.25" x14ac:dyDescent="0.15">
      <c r="C120" s="313"/>
      <c r="D120" s="313"/>
    </row>
    <row r="121" spans="3:4" ht="14.25" x14ac:dyDescent="0.15">
      <c r="C121" s="313"/>
      <c r="D121" s="313"/>
    </row>
    <row r="122" spans="3:4" ht="14.25" x14ac:dyDescent="0.15">
      <c r="C122" s="313"/>
      <c r="D122" s="313"/>
    </row>
    <row r="123" spans="3:4" ht="14.25" x14ac:dyDescent="0.15">
      <c r="C123" s="313"/>
      <c r="D123" s="313"/>
    </row>
    <row r="124" spans="3:4" ht="14.25" x14ac:dyDescent="0.15">
      <c r="C124" s="313"/>
      <c r="D124" s="313"/>
    </row>
    <row r="125" spans="3:4" ht="14.25" x14ac:dyDescent="0.15">
      <c r="C125" s="313"/>
      <c r="D125" s="313"/>
    </row>
    <row r="126" spans="3:4" ht="14.25" x14ac:dyDescent="0.15">
      <c r="C126" s="313"/>
      <c r="D126" s="313"/>
    </row>
    <row r="127" spans="3:4" ht="14.25" x14ac:dyDescent="0.15">
      <c r="C127" s="313"/>
      <c r="D127" s="313"/>
    </row>
    <row r="128" spans="3:4" ht="14.25" x14ac:dyDescent="0.15">
      <c r="C128" s="313"/>
      <c r="D128" s="313"/>
    </row>
    <row r="129" spans="3:4" ht="14.25" x14ac:dyDescent="0.15">
      <c r="C129" s="313"/>
      <c r="D129" s="313"/>
    </row>
    <row r="130" spans="3:4" ht="14.25" x14ac:dyDescent="0.15">
      <c r="C130" s="313"/>
      <c r="D130" s="313"/>
    </row>
    <row r="131" spans="3:4" ht="14.25" x14ac:dyDescent="0.15">
      <c r="C131" s="313"/>
      <c r="D131" s="313"/>
    </row>
    <row r="132" spans="3:4" ht="14.25" x14ac:dyDescent="0.15">
      <c r="C132" s="313"/>
      <c r="D132" s="313"/>
    </row>
    <row r="133" spans="3:4" ht="14.25" x14ac:dyDescent="0.15">
      <c r="C133" s="313"/>
      <c r="D133" s="313"/>
    </row>
    <row r="134" spans="3:4" ht="14.25" x14ac:dyDescent="0.15">
      <c r="C134" s="313"/>
      <c r="D134" s="313"/>
    </row>
    <row r="135" spans="3:4" ht="14.25" x14ac:dyDescent="0.15">
      <c r="C135" s="313"/>
      <c r="D135" s="313"/>
    </row>
    <row r="136" spans="3:4" ht="14.25" x14ac:dyDescent="0.15">
      <c r="C136" s="313"/>
      <c r="D136" s="313"/>
    </row>
    <row r="137" spans="3:4" x14ac:dyDescent="0.15">
      <c r="C137" s="491"/>
      <c r="D137" s="491"/>
    </row>
  </sheetData>
  <mergeCells count="12">
    <mergeCell ref="J74:K74"/>
    <mergeCell ref="N74:O74"/>
    <mergeCell ref="P74:Q74"/>
    <mergeCell ref="K78:L78"/>
    <mergeCell ref="A5:B7"/>
    <mergeCell ref="M5:R5"/>
    <mergeCell ref="S5:V5"/>
    <mergeCell ref="Z5:AA5"/>
    <mergeCell ref="Z6:AA6"/>
    <mergeCell ref="J72:K72"/>
    <mergeCell ref="N72:O72"/>
    <mergeCell ref="P72:Q72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34"/>
  <sheetViews>
    <sheetView view="pageBreakPreview" zoomScale="70" zoomScaleNormal="50" zoomScaleSheetLayoutView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style="248" customWidth="1"/>
    <col min="3" max="3" width="14.5" style="248" customWidth="1"/>
    <col min="4" max="4" width="11.5" style="248" customWidth="1"/>
    <col min="5" max="5" width="10.5" style="248" customWidth="1"/>
    <col min="6" max="6" width="17.5" style="248" customWidth="1"/>
    <col min="7" max="7" width="18.5" style="248" customWidth="1"/>
    <col min="8" max="8" width="18.75" style="248" customWidth="1"/>
    <col min="9" max="9" width="9.125" style="248" customWidth="1"/>
    <col min="10" max="10" width="40.625" style="248" customWidth="1"/>
    <col min="11" max="12" width="20" style="248" customWidth="1"/>
    <col min="13" max="13" width="10" style="259" customWidth="1"/>
    <col min="14" max="14" width="30.375" style="248" customWidth="1"/>
    <col min="15" max="15" width="17.125" style="248" customWidth="1"/>
    <col min="16" max="16" width="40.625" style="248" customWidth="1"/>
    <col min="17" max="18" width="20" style="248" customWidth="1"/>
    <col min="19" max="19" width="18.625" style="248" customWidth="1"/>
    <col min="20" max="21" width="18.5" style="248" customWidth="1"/>
    <col min="22" max="22" width="17.375" style="248" customWidth="1"/>
    <col min="23" max="23" width="14.75" style="248" customWidth="1"/>
    <col min="24" max="24" width="14.625" style="254" customWidth="1"/>
    <col min="25" max="25" width="18.25" style="255" bestFit="1" customWidth="1"/>
    <col min="26" max="26" width="13.625" style="256" customWidth="1"/>
    <col min="27" max="27" width="16.5" style="256" bestFit="1" customWidth="1"/>
    <col min="28" max="28" width="13.375" style="256" customWidth="1"/>
    <col min="29" max="29" width="18.25" style="256" customWidth="1"/>
    <col min="30" max="30" width="13.75" style="256" customWidth="1"/>
    <col min="31" max="31" width="11.625" style="248" customWidth="1"/>
    <col min="32" max="16384" width="9" style="248"/>
  </cols>
  <sheetData>
    <row r="1" spans="1:30" ht="28.5" x14ac:dyDescent="0.3">
      <c r="G1" s="249"/>
      <c r="I1" s="249"/>
      <c r="K1" s="250" t="s">
        <v>39</v>
      </c>
      <c r="L1" s="251"/>
      <c r="M1" s="252"/>
      <c r="P1" s="250"/>
      <c r="R1" s="253" t="s">
        <v>103</v>
      </c>
      <c r="AB1" s="257"/>
      <c r="AC1" s="258">
        <v>45474</v>
      </c>
      <c r="AD1" s="248"/>
    </row>
    <row r="2" spans="1:30" ht="14.25" x14ac:dyDescent="0.15">
      <c r="N2" s="260" t="s">
        <v>17</v>
      </c>
      <c r="O2" s="260"/>
      <c r="P2" s="260"/>
      <c r="Q2" s="260"/>
      <c r="R2" s="260"/>
      <c r="S2" s="260"/>
      <c r="V2" s="261"/>
      <c r="W2" s="261"/>
      <c r="X2" s="262"/>
      <c r="Y2" s="263"/>
      <c r="AB2" s="257"/>
      <c r="AC2" s="264"/>
      <c r="AD2" s="261"/>
    </row>
    <row r="3" spans="1:30" ht="3.75" customHeight="1" x14ac:dyDescent="0.1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6"/>
      <c r="N3" s="267"/>
      <c r="O3" s="267"/>
      <c r="P3" s="267"/>
      <c r="Q3" s="267"/>
      <c r="R3" s="267"/>
      <c r="S3" s="267"/>
      <c r="T3" s="265"/>
      <c r="U3" s="265"/>
      <c r="V3" s="265"/>
      <c r="W3" s="265"/>
      <c r="X3" s="268"/>
      <c r="Y3" s="269"/>
      <c r="Z3" s="270"/>
      <c r="AA3" s="270"/>
      <c r="AB3" s="270"/>
      <c r="AC3" s="271"/>
      <c r="AD3" s="265"/>
    </row>
    <row r="4" spans="1:30" x14ac:dyDescent="0.1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6"/>
      <c r="N4" s="265"/>
      <c r="O4" s="265"/>
      <c r="P4" s="265"/>
      <c r="Q4" s="265"/>
      <c r="R4" s="265"/>
      <c r="S4" s="265"/>
      <c r="T4" s="265"/>
      <c r="U4" s="265"/>
      <c r="V4" s="272"/>
      <c r="W4" s="272"/>
      <c r="X4" s="268"/>
      <c r="Y4" s="273"/>
      <c r="Z4" s="271"/>
      <c r="AA4" s="271"/>
      <c r="AB4" s="271"/>
      <c r="AC4" s="264"/>
      <c r="AD4" s="265"/>
    </row>
    <row r="5" spans="1:30" ht="14.25" customHeight="1" thickBot="1" x14ac:dyDescent="0.2">
      <c r="A5" s="562"/>
      <c r="B5" s="563"/>
      <c r="C5" s="274" t="s">
        <v>44</v>
      </c>
      <c r="D5" s="274"/>
      <c r="E5" s="275"/>
      <c r="F5" s="274" t="s">
        <v>45</v>
      </c>
      <c r="G5" s="274"/>
      <c r="H5" s="275"/>
      <c r="I5" s="274" t="s">
        <v>46</v>
      </c>
      <c r="J5" s="274"/>
      <c r="K5" s="274"/>
      <c r="L5" s="275"/>
      <c r="M5" s="568" t="s">
        <v>47</v>
      </c>
      <c r="N5" s="569"/>
      <c r="O5" s="569"/>
      <c r="P5" s="569"/>
      <c r="Q5" s="569"/>
      <c r="R5" s="570"/>
      <c r="S5" s="568" t="s">
        <v>48</v>
      </c>
      <c r="T5" s="569"/>
      <c r="U5" s="569"/>
      <c r="V5" s="570"/>
      <c r="W5" s="276" t="s">
        <v>53</v>
      </c>
      <c r="X5" s="277" t="s">
        <v>50</v>
      </c>
      <c r="Y5" s="278" t="s">
        <v>30</v>
      </c>
      <c r="Z5" s="571" t="s">
        <v>73</v>
      </c>
      <c r="AA5" s="572"/>
      <c r="AB5" s="279" t="s">
        <v>1</v>
      </c>
      <c r="AC5" s="280" t="s">
        <v>3</v>
      </c>
      <c r="AD5" s="248"/>
    </row>
    <row r="6" spans="1:30" ht="14.25" customHeight="1" x14ac:dyDescent="0.15">
      <c r="A6" s="564"/>
      <c r="B6" s="565"/>
      <c r="C6" s="281" t="s">
        <v>10</v>
      </c>
      <c r="D6" s="282"/>
      <c r="E6" s="283"/>
      <c r="F6" s="284"/>
      <c r="G6" s="284"/>
      <c r="H6" s="285"/>
      <c r="I6" s="282" t="s">
        <v>26</v>
      </c>
      <c r="J6" s="286"/>
      <c r="K6" s="287"/>
      <c r="L6" s="285"/>
      <c r="M6" s="288" t="s">
        <v>26</v>
      </c>
      <c r="N6" s="289"/>
      <c r="O6" s="284"/>
      <c r="P6" s="290" t="s">
        <v>27</v>
      </c>
      <c r="Q6" s="291"/>
      <c r="R6" s="285"/>
      <c r="S6" s="288" t="s">
        <v>18</v>
      </c>
      <c r="T6" s="288" t="s">
        <v>18</v>
      </c>
      <c r="U6" s="288" t="s">
        <v>19</v>
      </c>
      <c r="V6" s="282" t="s">
        <v>20</v>
      </c>
      <c r="W6" s="292" t="s">
        <v>54</v>
      </c>
      <c r="X6" s="293" t="s">
        <v>29</v>
      </c>
      <c r="Y6" s="294" t="s">
        <v>31</v>
      </c>
      <c r="Z6" s="573" t="s">
        <v>83</v>
      </c>
      <c r="AA6" s="574" t="s">
        <v>74</v>
      </c>
      <c r="AB6" s="295" t="s">
        <v>2</v>
      </c>
      <c r="AC6" s="296" t="s">
        <v>6</v>
      </c>
      <c r="AD6" s="248"/>
    </row>
    <row r="7" spans="1:30" ht="14.25" customHeight="1" x14ac:dyDescent="0.15">
      <c r="A7" s="566"/>
      <c r="B7" s="567"/>
      <c r="C7" s="297" t="s">
        <v>4</v>
      </c>
      <c r="D7" s="298" t="s">
        <v>55</v>
      </c>
      <c r="E7" s="299" t="s">
        <v>7</v>
      </c>
      <c r="F7" s="300" t="s">
        <v>22</v>
      </c>
      <c r="G7" s="301" t="s">
        <v>23</v>
      </c>
      <c r="H7" s="302" t="s">
        <v>24</v>
      </c>
      <c r="I7" s="298" t="s">
        <v>25</v>
      </c>
      <c r="J7" s="303"/>
      <c r="K7" s="304"/>
      <c r="L7" s="299" t="s">
        <v>40</v>
      </c>
      <c r="M7" s="301" t="s">
        <v>25</v>
      </c>
      <c r="N7" s="303" t="s">
        <v>60</v>
      </c>
      <c r="O7" s="304"/>
      <c r="P7" s="303" t="s">
        <v>28</v>
      </c>
      <c r="Q7" s="304"/>
      <c r="R7" s="302" t="s">
        <v>5</v>
      </c>
      <c r="S7" s="300" t="s">
        <v>21</v>
      </c>
      <c r="T7" s="301" t="s">
        <v>9</v>
      </c>
      <c r="U7" s="301" t="s">
        <v>9</v>
      </c>
      <c r="V7" s="298" t="s">
        <v>32</v>
      </c>
      <c r="W7" s="305" t="s">
        <v>56</v>
      </c>
      <c r="X7" s="306" t="s">
        <v>59</v>
      </c>
      <c r="Y7" s="307" t="s">
        <v>49</v>
      </c>
      <c r="Z7" s="308" t="s">
        <v>81</v>
      </c>
      <c r="AA7" s="309" t="s">
        <v>82</v>
      </c>
      <c r="AB7" s="310" t="s">
        <v>75</v>
      </c>
      <c r="AC7" s="300" t="s">
        <v>76</v>
      </c>
      <c r="AD7" s="248"/>
    </row>
    <row r="8" spans="1:30" ht="27" customHeight="1" x14ac:dyDescent="0.25">
      <c r="A8" s="311"/>
      <c r="B8" s="288"/>
      <c r="C8" s="312"/>
      <c r="D8" s="313"/>
      <c r="E8" s="314"/>
      <c r="F8" s="315"/>
      <c r="G8" s="315"/>
      <c r="H8" s="316"/>
      <c r="I8" s="317"/>
      <c r="J8" s="318" t="s">
        <v>72</v>
      </c>
      <c r="K8" s="319">
        <v>-100</v>
      </c>
      <c r="L8" s="320"/>
      <c r="M8" s="321"/>
      <c r="N8" s="318"/>
      <c r="O8" s="315"/>
      <c r="P8" s="318"/>
      <c r="Q8" s="315"/>
      <c r="R8" s="320"/>
      <c r="S8" s="322"/>
      <c r="T8" s="323"/>
      <c r="U8" s="323"/>
      <c r="V8" s="324"/>
      <c r="W8" s="325"/>
      <c r="X8" s="326"/>
      <c r="Y8" s="327"/>
      <c r="Z8" s="328"/>
      <c r="AA8" s="329"/>
      <c r="AB8" s="330"/>
      <c r="AC8" s="331">
        <v>157</v>
      </c>
      <c r="AD8" s="248"/>
    </row>
    <row r="9" spans="1:30" ht="27" customHeight="1" x14ac:dyDescent="0.25">
      <c r="A9" s="311"/>
      <c r="B9" s="288"/>
      <c r="C9" s="312"/>
      <c r="D9" s="313"/>
      <c r="E9" s="314"/>
      <c r="F9" s="315"/>
      <c r="G9" s="315"/>
      <c r="H9" s="316"/>
      <c r="I9" s="317"/>
      <c r="J9" s="318" t="s">
        <v>67</v>
      </c>
      <c r="K9" s="319">
        <v>27800</v>
      </c>
      <c r="L9" s="320"/>
      <c r="M9" s="321"/>
      <c r="N9" s="318"/>
      <c r="O9" s="315"/>
      <c r="P9" s="318" t="s">
        <v>68</v>
      </c>
      <c r="Q9" s="315">
        <v>10900</v>
      </c>
      <c r="R9" s="320"/>
      <c r="S9" s="322"/>
      <c r="T9" s="323"/>
      <c r="U9" s="323"/>
      <c r="V9" s="324"/>
      <c r="W9" s="325"/>
      <c r="X9" s="326"/>
      <c r="Y9" s="327"/>
      <c r="Z9" s="328"/>
      <c r="AA9" s="329"/>
      <c r="AB9" s="330"/>
      <c r="AC9" s="331"/>
      <c r="AD9" s="248"/>
    </row>
    <row r="10" spans="1:30" ht="27" customHeight="1" x14ac:dyDescent="0.25">
      <c r="A10" s="332">
        <v>3</v>
      </c>
      <c r="B10" s="301" t="s">
        <v>66</v>
      </c>
      <c r="C10" s="333">
        <v>7.6999999999999999E-2</v>
      </c>
      <c r="D10" s="334">
        <v>7.0000000000000007E-2</v>
      </c>
      <c r="E10" s="335">
        <v>7.8E-2</v>
      </c>
      <c r="F10" s="336">
        <v>900</v>
      </c>
      <c r="G10" s="336">
        <v>-67700</v>
      </c>
      <c r="H10" s="337">
        <f>SUM(F10:G10)</f>
        <v>-66800</v>
      </c>
      <c r="I10" s="338"/>
      <c r="J10" s="339" t="s">
        <v>95</v>
      </c>
      <c r="K10" s="336">
        <v>-1600</v>
      </c>
      <c r="L10" s="340">
        <f>SUM(K8:K10)</f>
        <v>26100</v>
      </c>
      <c r="M10" s="341"/>
      <c r="N10" s="339"/>
      <c r="O10" s="342"/>
      <c r="P10" s="339" t="s">
        <v>67</v>
      </c>
      <c r="Q10" s="336">
        <v>-28600</v>
      </c>
      <c r="R10" s="343">
        <f>SUM(O8:O10)+SUM(Q8:Q10)</f>
        <v>-17700</v>
      </c>
      <c r="S10" s="344">
        <v>-58400</v>
      </c>
      <c r="T10" s="345">
        <v>5456900</v>
      </c>
      <c r="U10" s="346">
        <v>4823600</v>
      </c>
      <c r="V10" s="347">
        <v>4822600</v>
      </c>
      <c r="W10" s="348">
        <v>6.9000000000000006E-2</v>
      </c>
      <c r="X10" s="348">
        <v>0.03</v>
      </c>
      <c r="Y10" s="349">
        <v>0.129</v>
      </c>
      <c r="Z10" s="350">
        <v>0.14199999999999999</v>
      </c>
      <c r="AA10" s="351">
        <v>0.14000000000000057</v>
      </c>
      <c r="AB10" s="352">
        <v>1.048</v>
      </c>
      <c r="AC10" s="353">
        <v>157.47999999999999</v>
      </c>
      <c r="AD10" s="248"/>
    </row>
    <row r="11" spans="1:30" ht="27" customHeight="1" x14ac:dyDescent="0.25">
      <c r="A11" s="311"/>
      <c r="B11" s="288"/>
      <c r="C11" s="312"/>
      <c r="D11" s="313"/>
      <c r="E11" s="314"/>
      <c r="F11" s="315"/>
      <c r="G11" s="315"/>
      <c r="H11" s="316"/>
      <c r="I11" s="317"/>
      <c r="J11" s="318"/>
      <c r="K11" s="319"/>
      <c r="L11" s="320"/>
      <c r="M11" s="321"/>
      <c r="N11" s="318"/>
      <c r="O11" s="319"/>
      <c r="P11" s="318"/>
      <c r="Q11" s="319"/>
      <c r="R11" s="320"/>
      <c r="S11" s="322"/>
      <c r="T11" s="323"/>
      <c r="U11" s="323"/>
      <c r="V11" s="324"/>
      <c r="W11" s="354"/>
      <c r="X11" s="354"/>
      <c r="Y11" s="355"/>
      <c r="Z11" s="328"/>
      <c r="AA11" s="329"/>
      <c r="AB11" s="330"/>
      <c r="AC11" s="331">
        <v>155.36000000000001</v>
      </c>
      <c r="AD11" s="248"/>
    </row>
    <row r="12" spans="1:30" ht="27" customHeight="1" x14ac:dyDescent="0.25">
      <c r="A12" s="311"/>
      <c r="B12" s="288"/>
      <c r="C12" s="312"/>
      <c r="D12" s="313"/>
      <c r="E12" s="314"/>
      <c r="F12" s="315"/>
      <c r="G12" s="315"/>
      <c r="H12" s="316"/>
      <c r="I12" s="317"/>
      <c r="J12" s="318"/>
      <c r="K12" s="319"/>
      <c r="L12" s="320"/>
      <c r="M12" s="321"/>
      <c r="N12" s="318"/>
      <c r="O12" s="319"/>
      <c r="P12" s="318"/>
      <c r="Q12" s="319"/>
      <c r="R12" s="320"/>
      <c r="S12" s="322"/>
      <c r="T12" s="323"/>
      <c r="U12" s="323"/>
      <c r="V12" s="324"/>
      <c r="W12" s="326"/>
      <c r="X12" s="326"/>
      <c r="Y12" s="327"/>
      <c r="Z12" s="328"/>
      <c r="AA12" s="329"/>
      <c r="AB12" s="330"/>
      <c r="AC12" s="331"/>
      <c r="AD12" s="248"/>
    </row>
    <row r="13" spans="1:30" ht="27" customHeight="1" x14ac:dyDescent="0.25">
      <c r="A13" s="332">
        <v>4</v>
      </c>
      <c r="B13" s="301" t="s">
        <v>64</v>
      </c>
      <c r="C13" s="333">
        <v>7.6999999999999999E-2</v>
      </c>
      <c r="D13" s="334">
        <v>7.0000000000000007E-2</v>
      </c>
      <c r="E13" s="335">
        <v>7.8E-2</v>
      </c>
      <c r="F13" s="336">
        <v>900</v>
      </c>
      <c r="G13" s="336">
        <v>-41200</v>
      </c>
      <c r="H13" s="337">
        <f>SUM(F13:G13)</f>
        <v>-40300</v>
      </c>
      <c r="I13" s="338"/>
      <c r="J13" s="339" t="s">
        <v>67</v>
      </c>
      <c r="K13" s="336">
        <v>28600</v>
      </c>
      <c r="L13" s="343">
        <f>SUM(K11:K13)</f>
        <v>28600</v>
      </c>
      <c r="M13" s="341"/>
      <c r="N13" s="339"/>
      <c r="O13" s="336"/>
      <c r="P13" s="339" t="s">
        <v>67</v>
      </c>
      <c r="Q13" s="336">
        <v>-35900</v>
      </c>
      <c r="R13" s="343">
        <f>SUM(O11:O13)+SUM(Q11:Q13)</f>
        <v>-35900</v>
      </c>
      <c r="S13" s="344">
        <v>-47600</v>
      </c>
      <c r="T13" s="345">
        <v>5409300</v>
      </c>
      <c r="U13" s="346">
        <v>4771100</v>
      </c>
      <c r="V13" s="347">
        <v>4770200</v>
      </c>
      <c r="W13" s="348">
        <v>6.6000000000000003E-2</v>
      </c>
      <c r="X13" s="348">
        <v>0.03</v>
      </c>
      <c r="Y13" s="349">
        <v>0.129</v>
      </c>
      <c r="Z13" s="350">
        <v>0.14000000000000001</v>
      </c>
      <c r="AA13" s="351">
        <v>0.14000000000000057</v>
      </c>
      <c r="AB13" s="352">
        <v>1.02</v>
      </c>
      <c r="AC13" s="353">
        <v>156.47999999999999</v>
      </c>
      <c r="AD13" s="248"/>
    </row>
    <row r="14" spans="1:30" ht="27" customHeight="1" x14ac:dyDescent="0.25">
      <c r="A14" s="311"/>
      <c r="B14" s="288"/>
      <c r="C14" s="312"/>
      <c r="D14" s="313"/>
      <c r="E14" s="314"/>
      <c r="F14" s="315"/>
      <c r="G14" s="315"/>
      <c r="H14" s="316"/>
      <c r="I14" s="317"/>
      <c r="J14" s="318"/>
      <c r="K14" s="319"/>
      <c r="L14" s="320"/>
      <c r="M14" s="321"/>
      <c r="N14" s="318"/>
      <c r="O14" s="319"/>
      <c r="P14" s="318"/>
      <c r="Q14" s="319"/>
      <c r="R14" s="320"/>
      <c r="S14" s="315"/>
      <c r="T14" s="323"/>
      <c r="U14" s="356"/>
      <c r="V14" s="324"/>
      <c r="W14" s="326"/>
      <c r="X14" s="326"/>
      <c r="Y14" s="327"/>
      <c r="Z14" s="328"/>
      <c r="AA14" s="329"/>
      <c r="AB14" s="330"/>
      <c r="AC14" s="331">
        <v>154.81</v>
      </c>
      <c r="AD14" s="248"/>
    </row>
    <row r="15" spans="1:30" ht="27" customHeight="1" x14ac:dyDescent="0.25">
      <c r="A15" s="311"/>
      <c r="B15" s="288"/>
      <c r="C15" s="312"/>
      <c r="D15" s="313"/>
      <c r="E15" s="314"/>
      <c r="F15" s="315"/>
      <c r="G15" s="315"/>
      <c r="H15" s="316"/>
      <c r="I15" s="317"/>
      <c r="J15" s="318" t="s">
        <v>70</v>
      </c>
      <c r="K15" s="319">
        <v>-100</v>
      </c>
      <c r="L15" s="320"/>
      <c r="M15" s="321"/>
      <c r="N15" s="318"/>
      <c r="O15" s="319"/>
      <c r="P15" s="318"/>
      <c r="Q15" s="319"/>
      <c r="R15" s="320"/>
      <c r="S15" s="315"/>
      <c r="T15" s="323"/>
      <c r="U15" s="356"/>
      <c r="V15" s="324"/>
      <c r="W15" s="326"/>
      <c r="X15" s="326"/>
      <c r="Y15" s="327"/>
      <c r="Z15" s="328"/>
      <c r="AA15" s="329"/>
      <c r="AB15" s="330"/>
      <c r="AC15" s="331"/>
      <c r="AD15" s="248"/>
    </row>
    <row r="16" spans="1:30" ht="27" customHeight="1" x14ac:dyDescent="0.25">
      <c r="A16" s="332">
        <v>5</v>
      </c>
      <c r="B16" s="301" t="s">
        <v>61</v>
      </c>
      <c r="C16" s="333">
        <v>7.6999999999999999E-2</v>
      </c>
      <c r="D16" s="334">
        <v>7.0000000000000007E-2</v>
      </c>
      <c r="E16" s="335">
        <v>7.8E-2</v>
      </c>
      <c r="F16" s="336">
        <v>500</v>
      </c>
      <c r="G16" s="336">
        <v>-26200</v>
      </c>
      <c r="H16" s="337">
        <f>SUM(F16:G16)</f>
        <v>-25700</v>
      </c>
      <c r="I16" s="338"/>
      <c r="J16" s="339" t="s">
        <v>67</v>
      </c>
      <c r="K16" s="336">
        <v>35900</v>
      </c>
      <c r="L16" s="343">
        <f>SUM(K14:K16)</f>
        <v>35800</v>
      </c>
      <c r="M16" s="341"/>
      <c r="N16" s="339"/>
      <c r="O16" s="336"/>
      <c r="P16" s="339" t="s">
        <v>67</v>
      </c>
      <c r="Q16" s="336">
        <v>-35400</v>
      </c>
      <c r="R16" s="343">
        <f>SUM(O14:O16)+SUM(Q14:Q16)</f>
        <v>-35400</v>
      </c>
      <c r="S16" s="344">
        <v>-25300</v>
      </c>
      <c r="T16" s="345">
        <v>5384000</v>
      </c>
      <c r="U16" s="346">
        <v>4741900</v>
      </c>
      <c r="V16" s="347">
        <v>4741900</v>
      </c>
      <c r="W16" s="348">
        <v>6.9000000000000006E-2</v>
      </c>
      <c r="X16" s="348">
        <v>0.03</v>
      </c>
      <c r="Y16" s="349">
        <v>0.129</v>
      </c>
      <c r="Z16" s="350">
        <v>0.125</v>
      </c>
      <c r="AA16" s="351">
        <v>0.125</v>
      </c>
      <c r="AB16" s="352">
        <v>0.99199999999999999</v>
      </c>
      <c r="AC16" s="353">
        <v>156.19</v>
      </c>
      <c r="AD16" s="248"/>
    </row>
    <row r="17" spans="1:30" ht="27" customHeight="1" x14ac:dyDescent="0.25">
      <c r="A17" s="311"/>
      <c r="B17" s="288"/>
      <c r="C17" s="357"/>
      <c r="D17" s="358"/>
      <c r="E17" s="359"/>
      <c r="F17" s="319"/>
      <c r="G17" s="319"/>
      <c r="H17" s="360"/>
      <c r="I17" s="317"/>
      <c r="J17" s="318"/>
      <c r="K17" s="319"/>
      <c r="L17" s="361"/>
      <c r="M17" s="362"/>
      <c r="N17" s="318"/>
      <c r="O17" s="319"/>
      <c r="P17" s="318"/>
      <c r="Q17" s="319"/>
      <c r="R17" s="361"/>
      <c r="S17" s="319"/>
      <c r="T17" s="323"/>
      <c r="U17" s="356"/>
      <c r="V17" s="324"/>
      <c r="W17" s="326"/>
      <c r="X17" s="326"/>
      <c r="Y17" s="327"/>
      <c r="Z17" s="328"/>
      <c r="AA17" s="329"/>
      <c r="AB17" s="330"/>
      <c r="AC17" s="331">
        <v>155.36000000000001</v>
      </c>
      <c r="AD17" s="248"/>
    </row>
    <row r="18" spans="1:30" ht="27" customHeight="1" x14ac:dyDescent="0.25">
      <c r="A18" s="311"/>
      <c r="B18" s="288"/>
      <c r="C18" s="312"/>
      <c r="D18" s="313"/>
      <c r="E18" s="314"/>
      <c r="F18" s="315"/>
      <c r="G18" s="315"/>
      <c r="H18" s="316"/>
      <c r="I18" s="317"/>
      <c r="J18" s="318"/>
      <c r="K18" s="319"/>
      <c r="L18" s="320"/>
      <c r="M18" s="321"/>
      <c r="N18" s="318"/>
      <c r="O18" s="319"/>
      <c r="P18" s="318"/>
      <c r="Q18" s="319"/>
      <c r="R18" s="320"/>
      <c r="S18" s="322"/>
      <c r="T18" s="323"/>
      <c r="U18" s="356"/>
      <c r="V18" s="324"/>
      <c r="W18" s="326"/>
      <c r="X18" s="326"/>
      <c r="Y18" s="327"/>
      <c r="Z18" s="328"/>
      <c r="AA18" s="329"/>
      <c r="AB18" s="330"/>
      <c r="AC18" s="331"/>
      <c r="AD18" s="248"/>
    </row>
    <row r="19" spans="1:30" ht="27" customHeight="1" x14ac:dyDescent="0.25">
      <c r="A19" s="332">
        <v>6</v>
      </c>
      <c r="B19" s="301" t="s">
        <v>62</v>
      </c>
      <c r="C19" s="333">
        <v>7.6999999999999999E-2</v>
      </c>
      <c r="D19" s="334">
        <v>7.0000000000000007E-2</v>
      </c>
      <c r="E19" s="335">
        <v>7.8E-2</v>
      </c>
      <c r="F19" s="336">
        <v>400</v>
      </c>
      <c r="G19" s="336">
        <v>1800</v>
      </c>
      <c r="H19" s="337">
        <f>SUM(F19:G19)</f>
        <v>2200</v>
      </c>
      <c r="I19" s="338"/>
      <c r="J19" s="339" t="s">
        <v>67</v>
      </c>
      <c r="K19" s="336">
        <v>35400</v>
      </c>
      <c r="L19" s="343">
        <f>SUM(K17:K19)</f>
        <v>35400</v>
      </c>
      <c r="M19" s="341"/>
      <c r="N19" s="339"/>
      <c r="O19" s="336"/>
      <c r="P19" s="339" t="s">
        <v>67</v>
      </c>
      <c r="Q19" s="336">
        <v>-34500</v>
      </c>
      <c r="R19" s="343">
        <f>SUM(O17:O19)+SUM(Q17:Q19)</f>
        <v>-34500</v>
      </c>
      <c r="S19" s="344">
        <v>3100</v>
      </c>
      <c r="T19" s="345">
        <v>5387100</v>
      </c>
      <c r="U19" s="346">
        <v>4739900</v>
      </c>
      <c r="V19" s="347">
        <v>4739900</v>
      </c>
      <c r="W19" s="348">
        <v>5.6000000000000001E-2</v>
      </c>
      <c r="X19" s="348">
        <v>0.03</v>
      </c>
      <c r="Y19" s="349">
        <v>0.129</v>
      </c>
      <c r="Z19" s="350">
        <v>0.11899999999999999</v>
      </c>
      <c r="AA19" s="351">
        <v>0.11750000000000682</v>
      </c>
      <c r="AB19" s="352">
        <v>0.94899999999999995</v>
      </c>
      <c r="AC19" s="353">
        <v>156.30000000000001</v>
      </c>
      <c r="AD19" s="248"/>
    </row>
    <row r="20" spans="1:30" ht="27" customHeight="1" x14ac:dyDescent="0.25">
      <c r="A20" s="363"/>
      <c r="B20" s="288"/>
      <c r="C20" s="312"/>
      <c r="D20" s="313"/>
      <c r="E20" s="314"/>
      <c r="F20" s="315"/>
      <c r="G20" s="315"/>
      <c r="H20" s="316"/>
      <c r="I20" s="317"/>
      <c r="J20" s="318"/>
      <c r="K20" s="319"/>
      <c r="L20" s="320"/>
      <c r="M20" s="321"/>
      <c r="N20" s="318"/>
      <c r="O20" s="319"/>
      <c r="P20" s="318"/>
      <c r="Q20" s="319"/>
      <c r="R20" s="320"/>
      <c r="S20" s="364"/>
      <c r="T20" s="365"/>
      <c r="U20" s="366"/>
      <c r="V20" s="367"/>
      <c r="W20" s="354"/>
      <c r="X20" s="354"/>
      <c r="Y20" s="355"/>
      <c r="Z20" s="368"/>
      <c r="AA20" s="369"/>
      <c r="AB20" s="370"/>
      <c r="AC20" s="371">
        <v>155.13</v>
      </c>
      <c r="AD20" s="248"/>
    </row>
    <row r="21" spans="1:30" ht="27" customHeight="1" x14ac:dyDescent="0.25">
      <c r="A21" s="311"/>
      <c r="B21" s="288"/>
      <c r="C21" s="312"/>
      <c r="D21" s="313"/>
      <c r="E21" s="314"/>
      <c r="F21" s="315"/>
      <c r="G21" s="315"/>
      <c r="H21" s="316"/>
      <c r="I21" s="317"/>
      <c r="J21" s="318" t="s">
        <v>70</v>
      </c>
      <c r="K21" s="319">
        <v>-600</v>
      </c>
      <c r="L21" s="320"/>
      <c r="M21" s="321"/>
      <c r="N21" s="318"/>
      <c r="O21" s="319"/>
      <c r="P21" s="318"/>
      <c r="Q21" s="319"/>
      <c r="R21" s="320"/>
      <c r="S21" s="322"/>
      <c r="T21" s="323"/>
      <c r="U21" s="356"/>
      <c r="V21" s="324"/>
      <c r="W21" s="326"/>
      <c r="X21" s="326"/>
      <c r="Y21" s="327"/>
      <c r="Z21" s="328"/>
      <c r="AA21" s="329"/>
      <c r="AB21" s="330"/>
      <c r="AC21" s="331"/>
      <c r="AD21" s="248"/>
    </row>
    <row r="22" spans="1:30" ht="27" customHeight="1" x14ac:dyDescent="0.25">
      <c r="A22" s="332">
        <v>7</v>
      </c>
      <c r="B22" s="301" t="s">
        <v>63</v>
      </c>
      <c r="C22" s="333">
        <v>7.8E-2</v>
      </c>
      <c r="D22" s="334">
        <v>6.5000000000000002E-2</v>
      </c>
      <c r="E22" s="335">
        <v>0.14499999999999999</v>
      </c>
      <c r="F22" s="336">
        <v>600</v>
      </c>
      <c r="G22" s="336">
        <v>-2700</v>
      </c>
      <c r="H22" s="337">
        <f>SUM(F22:G22)</f>
        <v>-2100</v>
      </c>
      <c r="I22" s="338"/>
      <c r="J22" s="339" t="s">
        <v>67</v>
      </c>
      <c r="K22" s="336">
        <v>34500</v>
      </c>
      <c r="L22" s="343">
        <f>SUM(K20:K22)</f>
        <v>33900</v>
      </c>
      <c r="M22" s="341"/>
      <c r="N22" s="339"/>
      <c r="O22" s="336"/>
      <c r="P22" s="339" t="s">
        <v>67</v>
      </c>
      <c r="Q22" s="336">
        <v>-34800</v>
      </c>
      <c r="R22" s="343">
        <f>SUM(O20:O22)+SUM(Q20:Q22)</f>
        <v>-34800</v>
      </c>
      <c r="S22" s="344">
        <v>-3000</v>
      </c>
      <c r="T22" s="345">
        <v>5384100</v>
      </c>
      <c r="U22" s="346">
        <v>4732300</v>
      </c>
      <c r="V22" s="347">
        <v>4732200</v>
      </c>
      <c r="W22" s="348">
        <v>6.2E-2</v>
      </c>
      <c r="X22" s="348">
        <v>0.03</v>
      </c>
      <c r="Y22" s="349">
        <v>0.129</v>
      </c>
      <c r="Z22" s="350">
        <v>0.11799999999999999</v>
      </c>
      <c r="AA22" s="351">
        <v>0.12000000000000455</v>
      </c>
      <c r="AB22" s="352">
        <v>0.96299999999999997</v>
      </c>
      <c r="AC22" s="353">
        <v>155.94</v>
      </c>
      <c r="AD22" s="248"/>
    </row>
    <row r="23" spans="1:30" ht="27" customHeight="1" x14ac:dyDescent="0.25">
      <c r="A23" s="311"/>
      <c r="B23" s="288"/>
      <c r="C23" s="312"/>
      <c r="D23" s="313"/>
      <c r="E23" s="314"/>
      <c r="F23" s="315"/>
      <c r="G23" s="315"/>
      <c r="H23" s="316"/>
      <c r="I23" s="317"/>
      <c r="J23" s="318" t="s">
        <v>70</v>
      </c>
      <c r="K23" s="319">
        <v>-500</v>
      </c>
      <c r="L23" s="320"/>
      <c r="M23" s="321"/>
      <c r="N23" s="318"/>
      <c r="O23" s="319"/>
      <c r="P23" s="318"/>
      <c r="Q23" s="319"/>
      <c r="R23" s="320"/>
      <c r="S23" s="322"/>
      <c r="T23" s="323"/>
      <c r="U23" s="356"/>
      <c r="V23" s="367"/>
      <c r="W23" s="354"/>
      <c r="X23" s="354"/>
      <c r="Y23" s="355"/>
      <c r="Z23" s="368"/>
      <c r="AA23" s="369"/>
      <c r="AB23" s="370"/>
      <c r="AC23" s="371">
        <v>156.72</v>
      </c>
      <c r="AD23" s="248"/>
    </row>
    <row r="24" spans="1:30" ht="27" customHeight="1" x14ac:dyDescent="0.25">
      <c r="A24" s="311"/>
      <c r="B24" s="288"/>
      <c r="C24" s="312"/>
      <c r="D24" s="313"/>
      <c r="E24" s="314"/>
      <c r="F24" s="315"/>
      <c r="G24" s="315"/>
      <c r="H24" s="316"/>
      <c r="I24" s="317"/>
      <c r="J24" s="318" t="s">
        <v>72</v>
      </c>
      <c r="K24" s="319">
        <v>-100</v>
      </c>
      <c r="L24" s="320"/>
      <c r="M24" s="321"/>
      <c r="N24" s="318"/>
      <c r="O24" s="319"/>
      <c r="P24" s="318" t="s">
        <v>68</v>
      </c>
      <c r="Q24" s="319">
        <v>11000</v>
      </c>
      <c r="R24" s="320"/>
      <c r="S24" s="322"/>
      <c r="T24" s="323"/>
      <c r="U24" s="356"/>
      <c r="V24" s="324"/>
      <c r="W24" s="326"/>
      <c r="X24" s="326"/>
      <c r="Y24" s="327"/>
      <c r="Z24" s="328"/>
      <c r="AA24" s="329"/>
      <c r="AB24" s="330"/>
      <c r="AC24" s="331"/>
      <c r="AD24" s="248"/>
    </row>
    <row r="25" spans="1:30" ht="27" customHeight="1" x14ac:dyDescent="0.25">
      <c r="A25" s="332">
        <v>10</v>
      </c>
      <c r="B25" s="301" t="s">
        <v>66</v>
      </c>
      <c r="C25" s="333">
        <v>7.8E-2</v>
      </c>
      <c r="D25" s="334">
        <v>0.05</v>
      </c>
      <c r="E25" s="335">
        <v>0.14499999999999999</v>
      </c>
      <c r="F25" s="336">
        <v>500</v>
      </c>
      <c r="G25" s="336">
        <v>-5100</v>
      </c>
      <c r="H25" s="337">
        <f>SUM(F25:G25)</f>
        <v>-4600</v>
      </c>
      <c r="I25" s="338"/>
      <c r="J25" s="339" t="s">
        <v>67</v>
      </c>
      <c r="K25" s="336">
        <v>34800</v>
      </c>
      <c r="L25" s="343">
        <f>SUM(K23:K25)</f>
        <v>34200</v>
      </c>
      <c r="M25" s="341"/>
      <c r="N25" s="339"/>
      <c r="O25" s="336"/>
      <c r="P25" s="339" t="s">
        <v>67</v>
      </c>
      <c r="Q25" s="336">
        <v>-33600</v>
      </c>
      <c r="R25" s="343">
        <f>SUM(O23:O25)+SUM(Q23:Q25)</f>
        <v>-22600</v>
      </c>
      <c r="S25" s="344">
        <v>7000</v>
      </c>
      <c r="T25" s="345">
        <v>5391100</v>
      </c>
      <c r="U25" s="346">
        <v>4753700</v>
      </c>
      <c r="V25" s="347">
        <v>4753600</v>
      </c>
      <c r="W25" s="348">
        <v>4.2999999999999997E-2</v>
      </c>
      <c r="X25" s="348">
        <v>1.7999999999999999E-2</v>
      </c>
      <c r="Y25" s="349">
        <v>0.129</v>
      </c>
      <c r="Z25" s="350">
        <v>0.122</v>
      </c>
      <c r="AA25" s="351">
        <v>0.12250000000000227</v>
      </c>
      <c r="AB25" s="352">
        <v>1.02</v>
      </c>
      <c r="AC25" s="353">
        <v>157.19</v>
      </c>
      <c r="AD25" s="248"/>
    </row>
    <row r="26" spans="1:30" ht="27" customHeight="1" x14ac:dyDescent="0.25">
      <c r="A26" s="311"/>
      <c r="B26" s="288"/>
      <c r="C26" s="312"/>
      <c r="D26" s="313"/>
      <c r="E26" s="314"/>
      <c r="F26" s="315"/>
      <c r="G26" s="315"/>
      <c r="H26" s="316"/>
      <c r="I26" s="317"/>
      <c r="J26" s="318"/>
      <c r="K26" s="319"/>
      <c r="L26" s="320"/>
      <c r="M26" s="321"/>
      <c r="N26" s="318"/>
      <c r="O26" s="319"/>
      <c r="P26" s="318"/>
      <c r="Q26" s="319"/>
      <c r="R26" s="320"/>
      <c r="S26" s="372"/>
      <c r="T26" s="373"/>
      <c r="U26" s="374"/>
      <c r="V26" s="367"/>
      <c r="W26" s="354"/>
      <c r="X26" s="354"/>
      <c r="Y26" s="355"/>
      <c r="Z26" s="328"/>
      <c r="AA26" s="329"/>
      <c r="AB26" s="330"/>
      <c r="AC26" s="371">
        <v>156.96</v>
      </c>
      <c r="AD26" s="248"/>
    </row>
    <row r="27" spans="1:30" ht="27" customHeight="1" x14ac:dyDescent="0.25">
      <c r="A27" s="311"/>
      <c r="B27" s="288"/>
      <c r="C27" s="312"/>
      <c r="D27" s="313"/>
      <c r="E27" s="314"/>
      <c r="F27" s="315"/>
      <c r="G27" s="315"/>
      <c r="H27" s="316"/>
      <c r="I27" s="317"/>
      <c r="J27" s="318" t="s">
        <v>70</v>
      </c>
      <c r="K27" s="319">
        <v>-200</v>
      </c>
      <c r="L27" s="320"/>
      <c r="M27" s="321"/>
      <c r="N27" s="318"/>
      <c r="O27" s="319"/>
      <c r="P27" s="318"/>
      <c r="Q27" s="319"/>
      <c r="R27" s="320"/>
      <c r="S27" s="322"/>
      <c r="T27" s="373"/>
      <c r="U27" s="375"/>
      <c r="V27" s="324"/>
      <c r="W27" s="326"/>
      <c r="X27" s="326"/>
      <c r="Y27" s="327"/>
      <c r="Z27" s="328"/>
      <c r="AA27" s="329"/>
      <c r="AB27" s="330"/>
      <c r="AC27" s="331"/>
      <c r="AD27" s="248"/>
    </row>
    <row r="28" spans="1:30" ht="27" customHeight="1" x14ac:dyDescent="0.25">
      <c r="A28" s="332">
        <v>11</v>
      </c>
      <c r="B28" s="301" t="s">
        <v>64</v>
      </c>
      <c r="C28" s="333">
        <v>7.8E-2</v>
      </c>
      <c r="D28" s="334">
        <v>0.05</v>
      </c>
      <c r="E28" s="335">
        <v>0.14499999999999999</v>
      </c>
      <c r="F28" s="336">
        <v>300</v>
      </c>
      <c r="G28" s="336">
        <v>-700</v>
      </c>
      <c r="H28" s="337">
        <f>SUM(F28:G28)</f>
        <v>-400</v>
      </c>
      <c r="I28" s="338"/>
      <c r="J28" s="339" t="s">
        <v>67</v>
      </c>
      <c r="K28" s="336">
        <v>33600</v>
      </c>
      <c r="L28" s="343">
        <f>SUM(K26:K28)</f>
        <v>33400</v>
      </c>
      <c r="M28" s="341"/>
      <c r="N28" s="339"/>
      <c r="O28" s="336"/>
      <c r="P28" s="339" t="s">
        <v>67</v>
      </c>
      <c r="Q28" s="336">
        <v>-28800</v>
      </c>
      <c r="R28" s="343">
        <f>SUM(O26:O28)+SUM(Q26:Q28)</f>
        <v>-28800</v>
      </c>
      <c r="S28" s="344">
        <v>4200</v>
      </c>
      <c r="T28" s="345">
        <v>5395300</v>
      </c>
      <c r="U28" s="346">
        <v>4758700</v>
      </c>
      <c r="V28" s="347">
        <v>4758700</v>
      </c>
      <c r="W28" s="348">
        <v>4.3999999999999997E-2</v>
      </c>
      <c r="X28" s="348">
        <v>1.7999999999999999E-2</v>
      </c>
      <c r="Y28" s="349">
        <v>0.129</v>
      </c>
      <c r="Z28" s="350">
        <v>0.12</v>
      </c>
      <c r="AA28" s="351">
        <v>0.11750000000000682</v>
      </c>
      <c r="AB28" s="352">
        <v>1.0109999999999999</v>
      </c>
      <c r="AC28" s="353">
        <v>157.36000000000001</v>
      </c>
      <c r="AD28" s="248"/>
    </row>
    <row r="29" spans="1:30" ht="27" customHeight="1" x14ac:dyDescent="0.25">
      <c r="A29" s="311"/>
      <c r="B29" s="288"/>
      <c r="C29" s="312"/>
      <c r="D29" s="313"/>
      <c r="E29" s="314"/>
      <c r="F29" s="315"/>
      <c r="G29" s="315"/>
      <c r="H29" s="316"/>
      <c r="I29" s="317"/>
      <c r="J29" s="318" t="s">
        <v>69</v>
      </c>
      <c r="K29" s="319">
        <v>-7200</v>
      </c>
      <c r="L29" s="320"/>
      <c r="M29" s="321"/>
      <c r="N29" s="318"/>
      <c r="O29" s="319"/>
      <c r="P29" s="318"/>
      <c r="Q29" s="319"/>
      <c r="R29" s="320"/>
      <c r="S29" s="315"/>
      <c r="T29" s="323"/>
      <c r="U29" s="374"/>
      <c r="V29" s="367"/>
      <c r="W29" s="354"/>
      <c r="X29" s="354"/>
      <c r="Y29" s="355"/>
      <c r="Z29" s="368"/>
      <c r="AA29" s="369"/>
      <c r="AB29" s="370"/>
      <c r="AC29" s="371">
        <v>157.05000000000001</v>
      </c>
      <c r="AD29" s="248"/>
    </row>
    <row r="30" spans="1:30" ht="27" customHeight="1" x14ac:dyDescent="0.25">
      <c r="A30" s="311"/>
      <c r="B30" s="288"/>
      <c r="C30" s="312"/>
      <c r="D30" s="313"/>
      <c r="E30" s="314"/>
      <c r="F30" s="315"/>
      <c r="G30" s="315"/>
      <c r="H30" s="316"/>
      <c r="I30" s="317"/>
      <c r="J30" s="318" t="s">
        <v>70</v>
      </c>
      <c r="K30" s="319">
        <v>-100</v>
      </c>
      <c r="L30" s="320"/>
      <c r="M30" s="321"/>
      <c r="N30" s="318"/>
      <c r="O30" s="319"/>
      <c r="P30" s="318"/>
      <c r="Q30" s="319"/>
      <c r="R30" s="320"/>
      <c r="S30" s="315"/>
      <c r="T30" s="323"/>
      <c r="U30" s="356"/>
      <c r="V30" s="324"/>
      <c r="W30" s="326"/>
      <c r="X30" s="326"/>
      <c r="Y30" s="327"/>
      <c r="Z30" s="328"/>
      <c r="AA30" s="329"/>
      <c r="AB30" s="330"/>
      <c r="AC30" s="331"/>
      <c r="AD30" s="248"/>
    </row>
    <row r="31" spans="1:30" ht="27" customHeight="1" x14ac:dyDescent="0.25">
      <c r="A31" s="332">
        <v>12</v>
      </c>
      <c r="B31" s="301" t="s">
        <v>61</v>
      </c>
      <c r="C31" s="333">
        <v>7.8E-2</v>
      </c>
      <c r="D31" s="334">
        <v>0.04</v>
      </c>
      <c r="E31" s="335">
        <v>0.21199999999999999</v>
      </c>
      <c r="F31" s="336">
        <v>600</v>
      </c>
      <c r="G31" s="336">
        <v>-1200</v>
      </c>
      <c r="H31" s="337">
        <f>SUM(F31:G31)</f>
        <v>-600</v>
      </c>
      <c r="I31" s="338"/>
      <c r="J31" s="339" t="s">
        <v>67</v>
      </c>
      <c r="K31" s="336">
        <v>28800</v>
      </c>
      <c r="L31" s="343">
        <f>SUM(K29:K31)</f>
        <v>21500</v>
      </c>
      <c r="M31" s="341"/>
      <c r="N31" s="339" t="s">
        <v>69</v>
      </c>
      <c r="O31" s="336">
        <v>8000</v>
      </c>
      <c r="P31" s="339" t="s">
        <v>67</v>
      </c>
      <c r="Q31" s="336">
        <v>-33300</v>
      </c>
      <c r="R31" s="343">
        <f>SUM(O29:O31)+SUM(Q29:Q31)</f>
        <v>-25300</v>
      </c>
      <c r="S31" s="344">
        <v>-4400</v>
      </c>
      <c r="T31" s="345">
        <v>5390900</v>
      </c>
      <c r="U31" s="346">
        <v>4743100</v>
      </c>
      <c r="V31" s="347">
        <v>4743000</v>
      </c>
      <c r="W31" s="348">
        <v>4.7E-2</v>
      </c>
      <c r="X31" s="348">
        <v>1.7999999999999999E-2</v>
      </c>
      <c r="Y31" s="349">
        <v>0.129</v>
      </c>
      <c r="Z31" s="350">
        <v>0.11600000000000001</v>
      </c>
      <c r="AA31" s="351">
        <v>0.11499999999999488</v>
      </c>
      <c r="AB31" s="352">
        <v>0.97699999999999998</v>
      </c>
      <c r="AC31" s="353">
        <v>157.35</v>
      </c>
      <c r="AD31" s="248"/>
    </row>
    <row r="32" spans="1:30" ht="27" customHeight="1" x14ac:dyDescent="0.25">
      <c r="A32" s="311"/>
      <c r="B32" s="288"/>
      <c r="C32" s="312"/>
      <c r="D32" s="313"/>
      <c r="E32" s="314"/>
      <c r="F32" s="315"/>
      <c r="G32" s="315"/>
      <c r="H32" s="316"/>
      <c r="I32" s="317"/>
      <c r="J32" s="318"/>
      <c r="K32" s="319"/>
      <c r="L32" s="320"/>
      <c r="M32" s="321"/>
      <c r="N32" s="318"/>
      <c r="O32" s="319"/>
      <c r="P32" s="318"/>
      <c r="Q32" s="319"/>
      <c r="R32" s="320"/>
      <c r="S32" s="376"/>
      <c r="T32" s="365"/>
      <c r="U32" s="366"/>
      <c r="V32" s="367"/>
      <c r="W32" s="354"/>
      <c r="X32" s="354"/>
      <c r="Y32" s="355"/>
      <c r="Z32" s="368"/>
      <c r="AA32" s="369"/>
      <c r="AB32" s="370"/>
      <c r="AC32" s="371">
        <v>156.59</v>
      </c>
      <c r="AD32" s="248"/>
    </row>
    <row r="33" spans="1:30" ht="27" customHeight="1" x14ac:dyDescent="0.25">
      <c r="A33" s="311"/>
      <c r="B33" s="288"/>
      <c r="C33" s="312"/>
      <c r="D33" s="313"/>
      <c r="E33" s="314"/>
      <c r="F33" s="315"/>
      <c r="G33" s="315"/>
      <c r="H33" s="316"/>
      <c r="I33" s="317"/>
      <c r="J33" s="318" t="s">
        <v>70</v>
      </c>
      <c r="K33" s="319">
        <v>-200</v>
      </c>
      <c r="L33" s="320"/>
      <c r="M33" s="321"/>
      <c r="N33" s="318"/>
      <c r="O33" s="319"/>
      <c r="P33" s="318" t="s">
        <v>68</v>
      </c>
      <c r="Q33" s="319">
        <v>12900</v>
      </c>
      <c r="R33" s="320"/>
      <c r="S33" s="315"/>
      <c r="T33" s="323"/>
      <c r="U33" s="356"/>
      <c r="V33" s="324"/>
      <c r="W33" s="326"/>
      <c r="X33" s="326"/>
      <c r="Y33" s="327"/>
      <c r="Z33" s="328"/>
      <c r="AA33" s="329"/>
      <c r="AB33" s="330"/>
      <c r="AC33" s="331"/>
      <c r="AD33" s="248"/>
    </row>
    <row r="34" spans="1:30" ht="27" customHeight="1" x14ac:dyDescent="0.25">
      <c r="A34" s="332">
        <v>13</v>
      </c>
      <c r="B34" s="301" t="s">
        <v>62</v>
      </c>
      <c r="C34" s="333">
        <v>7.6999999999999999E-2</v>
      </c>
      <c r="D34" s="334">
        <v>0.04</v>
      </c>
      <c r="E34" s="335">
        <v>7.8E-2</v>
      </c>
      <c r="F34" s="336">
        <v>-100</v>
      </c>
      <c r="G34" s="336">
        <v>-5400</v>
      </c>
      <c r="H34" s="337">
        <f>SUM(F34:G34)</f>
        <v>-5500</v>
      </c>
      <c r="I34" s="338"/>
      <c r="J34" s="339" t="s">
        <v>67</v>
      </c>
      <c r="K34" s="336">
        <v>33300</v>
      </c>
      <c r="L34" s="343">
        <f>SUM(K32:K34)</f>
        <v>33100</v>
      </c>
      <c r="M34" s="341"/>
      <c r="N34" s="339"/>
      <c r="O34" s="336"/>
      <c r="P34" s="339" t="s">
        <v>67</v>
      </c>
      <c r="Q34" s="336">
        <v>-35100</v>
      </c>
      <c r="R34" s="343">
        <f>SUM(O32:O34)+SUM(Q32:Q34)</f>
        <v>-22200</v>
      </c>
      <c r="S34" s="344">
        <v>5400</v>
      </c>
      <c r="T34" s="345">
        <v>5396300</v>
      </c>
      <c r="U34" s="346">
        <v>4755400</v>
      </c>
      <c r="V34" s="347">
        <v>4755400</v>
      </c>
      <c r="W34" s="348">
        <v>0.03</v>
      </c>
      <c r="X34" s="348">
        <v>2.5000000000000001E-2</v>
      </c>
      <c r="Y34" s="349">
        <v>0.129</v>
      </c>
      <c r="Z34" s="350">
        <v>0.114</v>
      </c>
      <c r="AA34" s="351">
        <v>0.11249999999999716</v>
      </c>
      <c r="AB34" s="352">
        <v>0.95899999999999996</v>
      </c>
      <c r="AC34" s="353">
        <v>157.30000000000001</v>
      </c>
      <c r="AD34" s="248"/>
    </row>
    <row r="35" spans="1:30" ht="27" customHeight="1" x14ac:dyDescent="0.25">
      <c r="A35" s="311"/>
      <c r="B35" s="288"/>
      <c r="C35" s="312"/>
      <c r="D35" s="313"/>
      <c r="E35" s="314"/>
      <c r="F35" s="315"/>
      <c r="G35" s="315"/>
      <c r="H35" s="316"/>
      <c r="I35" s="317"/>
      <c r="J35" s="318" t="s">
        <v>70</v>
      </c>
      <c r="K35" s="319">
        <v>-300</v>
      </c>
      <c r="L35" s="320"/>
      <c r="M35" s="321"/>
      <c r="N35" s="318"/>
      <c r="O35" s="319"/>
      <c r="P35" s="318"/>
      <c r="Q35" s="319"/>
      <c r="R35" s="320"/>
      <c r="S35" s="376"/>
      <c r="T35" s="365"/>
      <c r="U35" s="366"/>
      <c r="V35" s="367"/>
      <c r="W35" s="354"/>
      <c r="X35" s="354"/>
      <c r="Y35" s="355"/>
      <c r="Z35" s="368"/>
      <c r="AA35" s="369"/>
      <c r="AB35" s="370"/>
      <c r="AC35" s="371">
        <v>156.80000000000001</v>
      </c>
      <c r="AD35" s="248"/>
    </row>
    <row r="36" spans="1:30" ht="27" customHeight="1" x14ac:dyDescent="0.25">
      <c r="A36" s="311"/>
      <c r="B36" s="288"/>
      <c r="C36" s="312"/>
      <c r="D36" s="313"/>
      <c r="E36" s="314"/>
      <c r="F36" s="315"/>
      <c r="G36" s="315"/>
      <c r="H36" s="316"/>
      <c r="I36" s="317"/>
      <c r="J36" s="318" t="s">
        <v>72</v>
      </c>
      <c r="K36" s="319">
        <v>-100</v>
      </c>
      <c r="L36" s="320"/>
      <c r="M36" s="321"/>
      <c r="N36" s="318"/>
      <c r="O36" s="319"/>
      <c r="P36" s="318" t="s">
        <v>70</v>
      </c>
      <c r="Q36" s="319">
        <v>3000</v>
      </c>
      <c r="R36" s="320"/>
      <c r="S36" s="315"/>
      <c r="T36" s="323"/>
      <c r="U36" s="356"/>
      <c r="V36" s="324"/>
      <c r="W36" s="326"/>
      <c r="X36" s="326"/>
      <c r="Y36" s="327"/>
      <c r="Z36" s="328"/>
      <c r="AA36" s="329"/>
      <c r="AB36" s="330"/>
      <c r="AC36" s="331"/>
      <c r="AD36" s="248"/>
    </row>
    <row r="37" spans="1:30" ht="27" customHeight="1" x14ac:dyDescent="0.25">
      <c r="A37" s="332">
        <v>14</v>
      </c>
      <c r="B37" s="301" t="s">
        <v>63</v>
      </c>
      <c r="C37" s="333">
        <v>7.6999999999999999E-2</v>
      </c>
      <c r="D37" s="334">
        <v>0.04</v>
      </c>
      <c r="E37" s="335">
        <v>0.15</v>
      </c>
      <c r="F37" s="336">
        <v>500</v>
      </c>
      <c r="G37" s="336">
        <v>78600</v>
      </c>
      <c r="H37" s="337">
        <f>SUM(F37:G37)</f>
        <v>79100</v>
      </c>
      <c r="I37" s="338"/>
      <c r="J37" s="339" t="s">
        <v>67</v>
      </c>
      <c r="K37" s="336">
        <v>35100</v>
      </c>
      <c r="L37" s="343">
        <f>SUM(K35:K37)</f>
        <v>34700</v>
      </c>
      <c r="M37" s="341"/>
      <c r="N37" s="339"/>
      <c r="O37" s="336"/>
      <c r="P37" s="339" t="s">
        <v>67</v>
      </c>
      <c r="Q37" s="336">
        <v>-34500</v>
      </c>
      <c r="R37" s="343">
        <f>SUM(O35:O37)+SUM(Q35:Q37)</f>
        <v>-31500</v>
      </c>
      <c r="S37" s="344">
        <v>82300</v>
      </c>
      <c r="T37" s="345">
        <v>5478600</v>
      </c>
      <c r="U37" s="346">
        <v>4828200</v>
      </c>
      <c r="V37" s="347">
        <v>4828200</v>
      </c>
      <c r="W37" s="348">
        <v>3.2000000000000001E-2</v>
      </c>
      <c r="X37" s="348">
        <v>0.01</v>
      </c>
      <c r="Y37" s="349">
        <v>0.129</v>
      </c>
      <c r="Z37" s="350">
        <v>9.9000000000000005E-2</v>
      </c>
      <c r="AA37" s="351">
        <v>9.4999999999998863E-2</v>
      </c>
      <c r="AB37" s="352">
        <v>0.92500000000000004</v>
      </c>
      <c r="AC37" s="353">
        <v>158.25</v>
      </c>
      <c r="AD37" s="248"/>
    </row>
    <row r="38" spans="1:30" ht="27" customHeight="1" x14ac:dyDescent="0.25">
      <c r="A38" s="311"/>
      <c r="B38" s="288"/>
      <c r="C38" s="312"/>
      <c r="D38" s="313"/>
      <c r="E38" s="314"/>
      <c r="F38" s="315"/>
      <c r="G38" s="315"/>
      <c r="H38" s="316"/>
      <c r="I38" s="317"/>
      <c r="J38" s="318"/>
      <c r="K38" s="319"/>
      <c r="L38" s="320"/>
      <c r="M38" s="321"/>
      <c r="N38" s="318"/>
      <c r="O38" s="319"/>
      <c r="P38" s="318"/>
      <c r="Q38" s="319"/>
      <c r="R38" s="320"/>
      <c r="S38" s="315"/>
      <c r="T38" s="323"/>
      <c r="U38" s="356"/>
      <c r="V38" s="324"/>
      <c r="W38" s="326"/>
      <c r="X38" s="326"/>
      <c r="Y38" s="327"/>
      <c r="Z38" s="328"/>
      <c r="AA38" s="329"/>
      <c r="AB38" s="330"/>
      <c r="AC38" s="331">
        <v>157.16</v>
      </c>
      <c r="AD38" s="248"/>
    </row>
    <row r="39" spans="1:30" ht="27" customHeight="1" x14ac:dyDescent="0.25">
      <c r="A39" s="311"/>
      <c r="B39" s="288"/>
      <c r="C39" s="312"/>
      <c r="D39" s="313"/>
      <c r="E39" s="314"/>
      <c r="F39" s="315"/>
      <c r="G39" s="315"/>
      <c r="H39" s="316"/>
      <c r="I39" s="317"/>
      <c r="J39" s="318" t="s">
        <v>70</v>
      </c>
      <c r="K39" s="319">
        <v>-100</v>
      </c>
      <c r="L39" s="320"/>
      <c r="M39" s="321"/>
      <c r="N39" s="318"/>
      <c r="O39" s="319"/>
      <c r="P39" s="318"/>
      <c r="Q39" s="319"/>
      <c r="R39" s="320"/>
      <c r="S39" s="315"/>
      <c r="T39" s="323"/>
      <c r="U39" s="356"/>
      <c r="V39" s="324"/>
      <c r="W39" s="326"/>
      <c r="X39" s="326"/>
      <c r="Y39" s="327"/>
      <c r="Z39" s="328"/>
      <c r="AA39" s="329"/>
      <c r="AB39" s="330"/>
      <c r="AC39" s="331"/>
      <c r="AD39" s="248"/>
    </row>
    <row r="40" spans="1:30" ht="27" customHeight="1" x14ac:dyDescent="0.25">
      <c r="A40" s="332">
        <v>17</v>
      </c>
      <c r="B40" s="301" t="s">
        <v>66</v>
      </c>
      <c r="C40" s="333">
        <v>7.6999999999999999E-2</v>
      </c>
      <c r="D40" s="334">
        <v>4.4999999999999998E-2</v>
      </c>
      <c r="E40" s="335">
        <v>0.08</v>
      </c>
      <c r="F40" s="336">
        <v>700</v>
      </c>
      <c r="G40" s="336">
        <v>700</v>
      </c>
      <c r="H40" s="337">
        <f>SUM(F40:G40)</f>
        <v>1400</v>
      </c>
      <c r="I40" s="338"/>
      <c r="J40" s="339" t="s">
        <v>67</v>
      </c>
      <c r="K40" s="336">
        <v>34500</v>
      </c>
      <c r="L40" s="343">
        <f>SUM(K38:K40)</f>
        <v>34400</v>
      </c>
      <c r="M40" s="341"/>
      <c r="N40" s="339"/>
      <c r="O40" s="336"/>
      <c r="P40" s="339" t="s">
        <v>67</v>
      </c>
      <c r="Q40" s="336">
        <v>-31400</v>
      </c>
      <c r="R40" s="343">
        <f>SUM(O38:O40)+SUM(Q38:Q40)</f>
        <v>-31400</v>
      </c>
      <c r="S40" s="344">
        <v>4400</v>
      </c>
      <c r="T40" s="345">
        <v>5483000</v>
      </c>
      <c r="U40" s="346">
        <v>4844300</v>
      </c>
      <c r="V40" s="347">
        <v>4759100</v>
      </c>
      <c r="W40" s="348">
        <v>5.6000000000000001E-2</v>
      </c>
      <c r="X40" s="348">
        <v>0</v>
      </c>
      <c r="Y40" s="349">
        <v>0.129</v>
      </c>
      <c r="Z40" s="350">
        <v>9.8000000000000004E-2</v>
      </c>
      <c r="AA40" s="351">
        <v>9.2500000000001137E-2</v>
      </c>
      <c r="AB40" s="352">
        <v>0.92</v>
      </c>
      <c r="AC40" s="353">
        <v>157.65</v>
      </c>
      <c r="AD40" s="377"/>
    </row>
    <row r="41" spans="1:30" ht="27" customHeight="1" x14ac:dyDescent="0.25">
      <c r="A41" s="311"/>
      <c r="B41" s="288"/>
      <c r="C41" s="312"/>
      <c r="D41" s="313"/>
      <c r="E41" s="314"/>
      <c r="F41" s="315"/>
      <c r="G41" s="315"/>
      <c r="H41" s="316"/>
      <c r="I41" s="317"/>
      <c r="J41" s="318"/>
      <c r="K41" s="319"/>
      <c r="L41" s="320"/>
      <c r="M41" s="321"/>
      <c r="N41" s="318"/>
      <c r="O41" s="319"/>
      <c r="P41" s="318"/>
      <c r="Q41" s="319"/>
      <c r="R41" s="320"/>
      <c r="S41" s="315"/>
      <c r="T41" s="323"/>
      <c r="U41" s="356"/>
      <c r="V41" s="324"/>
      <c r="W41" s="326"/>
      <c r="X41" s="326"/>
      <c r="Y41" s="327"/>
      <c r="Z41" s="328"/>
      <c r="AA41" s="329"/>
      <c r="AB41" s="326"/>
      <c r="AC41" s="331">
        <v>157.52000000000001</v>
      </c>
      <c r="AD41" s="248"/>
    </row>
    <row r="42" spans="1:30" ht="27" customHeight="1" x14ac:dyDescent="0.25">
      <c r="A42" s="311"/>
      <c r="B42" s="288"/>
      <c r="C42" s="312"/>
      <c r="D42" s="313"/>
      <c r="E42" s="314"/>
      <c r="F42" s="315"/>
      <c r="G42" s="315"/>
      <c r="H42" s="316"/>
      <c r="I42" s="317"/>
      <c r="J42" s="318" t="s">
        <v>70</v>
      </c>
      <c r="K42" s="319">
        <v>-100</v>
      </c>
      <c r="L42" s="320"/>
      <c r="M42" s="321"/>
      <c r="N42" s="318"/>
      <c r="O42" s="319"/>
      <c r="P42" s="318"/>
      <c r="Q42" s="319"/>
      <c r="R42" s="320"/>
      <c r="S42" s="315"/>
      <c r="T42" s="323"/>
      <c r="U42" s="356"/>
      <c r="V42" s="378"/>
      <c r="W42" s="326"/>
      <c r="X42" s="326"/>
      <c r="Y42" s="327"/>
      <c r="Z42" s="328"/>
      <c r="AA42" s="329"/>
      <c r="AB42" s="330"/>
      <c r="AC42" s="331"/>
      <c r="AD42" s="248"/>
    </row>
    <row r="43" spans="1:30" ht="27" customHeight="1" x14ac:dyDescent="0.25">
      <c r="A43" s="332">
        <v>18</v>
      </c>
      <c r="B43" s="301" t="s">
        <v>64</v>
      </c>
      <c r="C43" s="333">
        <v>7.6999999999999999E-2</v>
      </c>
      <c r="D43" s="334">
        <v>0.04</v>
      </c>
      <c r="E43" s="335">
        <v>0.08</v>
      </c>
      <c r="F43" s="336">
        <v>700</v>
      </c>
      <c r="G43" s="336">
        <v>5500</v>
      </c>
      <c r="H43" s="337">
        <f>SUM(F43:G43)</f>
        <v>6200</v>
      </c>
      <c r="I43" s="338"/>
      <c r="J43" s="339" t="s">
        <v>67</v>
      </c>
      <c r="K43" s="336">
        <v>31400</v>
      </c>
      <c r="L43" s="343">
        <f>SUM(K41:K43)</f>
        <v>31300</v>
      </c>
      <c r="M43" s="341"/>
      <c r="N43" s="339"/>
      <c r="O43" s="336"/>
      <c r="P43" s="339" t="s">
        <v>67</v>
      </c>
      <c r="Q43" s="336">
        <v>-31600</v>
      </c>
      <c r="R43" s="343">
        <f>SUM(O41:O43)+SUM(Q41:Q43)</f>
        <v>-31600</v>
      </c>
      <c r="S43" s="344">
        <v>5900</v>
      </c>
      <c r="T43" s="345">
        <v>5488900</v>
      </c>
      <c r="U43" s="346">
        <v>4854800</v>
      </c>
      <c r="V43" s="347">
        <v>4828700</v>
      </c>
      <c r="W43" s="348">
        <v>4.4999999999999998E-2</v>
      </c>
      <c r="X43" s="348">
        <v>0</v>
      </c>
      <c r="Y43" s="349">
        <v>0.129</v>
      </c>
      <c r="Z43" s="350">
        <v>9.8000000000000004E-2</v>
      </c>
      <c r="AA43" s="351">
        <v>9.7499999999996589E-2</v>
      </c>
      <c r="AB43" s="352">
        <v>0.93500000000000005</v>
      </c>
      <c r="AC43" s="353">
        <v>158.15</v>
      </c>
      <c r="AD43" s="377"/>
    </row>
    <row r="44" spans="1:30" ht="27" customHeight="1" x14ac:dyDescent="0.25">
      <c r="A44" s="311"/>
      <c r="B44" s="288"/>
      <c r="C44" s="312"/>
      <c r="D44" s="313"/>
      <c r="E44" s="314"/>
      <c r="F44" s="315"/>
      <c r="G44" s="315"/>
      <c r="H44" s="316"/>
      <c r="I44" s="317"/>
      <c r="J44" s="318"/>
      <c r="K44" s="319"/>
      <c r="L44" s="320"/>
      <c r="M44" s="321"/>
      <c r="N44" s="318"/>
      <c r="O44" s="319"/>
      <c r="P44" s="318" t="s">
        <v>68</v>
      </c>
      <c r="Q44" s="319">
        <v>13500</v>
      </c>
      <c r="R44" s="320"/>
      <c r="S44" s="315"/>
      <c r="T44" s="323"/>
      <c r="U44" s="356"/>
      <c r="V44" s="378"/>
      <c r="W44" s="326"/>
      <c r="X44" s="326"/>
      <c r="Y44" s="327"/>
      <c r="Z44" s="328"/>
      <c r="AA44" s="329"/>
      <c r="AB44" s="330"/>
      <c r="AC44" s="331">
        <v>157.62</v>
      </c>
      <c r="AD44" s="248"/>
    </row>
    <row r="45" spans="1:30" ht="27" customHeight="1" x14ac:dyDescent="0.25">
      <c r="A45" s="311"/>
      <c r="B45" s="288"/>
      <c r="C45" s="312"/>
      <c r="D45" s="313"/>
      <c r="E45" s="314"/>
      <c r="F45" s="315"/>
      <c r="G45" s="315"/>
      <c r="H45" s="316"/>
      <c r="I45" s="317"/>
      <c r="J45" s="318" t="s">
        <v>67</v>
      </c>
      <c r="K45" s="319">
        <v>31600</v>
      </c>
      <c r="L45" s="320"/>
      <c r="M45" s="321"/>
      <c r="N45" s="318"/>
      <c r="O45" s="319"/>
      <c r="P45" s="318" t="s">
        <v>67</v>
      </c>
      <c r="Q45" s="319">
        <v>-31700</v>
      </c>
      <c r="R45" s="320"/>
      <c r="S45" s="315"/>
      <c r="T45" s="323"/>
      <c r="U45" s="356"/>
      <c r="V45" s="378"/>
      <c r="W45" s="326"/>
      <c r="X45" s="326"/>
      <c r="Y45" s="327"/>
      <c r="Z45" s="328"/>
      <c r="AA45" s="329"/>
      <c r="AB45" s="330"/>
      <c r="AC45" s="331"/>
      <c r="AD45" s="248"/>
    </row>
    <row r="46" spans="1:30" ht="27" customHeight="1" x14ac:dyDescent="0.25">
      <c r="A46" s="332">
        <v>19</v>
      </c>
      <c r="B46" s="301" t="s">
        <v>61</v>
      </c>
      <c r="C46" s="333">
        <v>7.6999999999999999E-2</v>
      </c>
      <c r="D46" s="334">
        <v>4.4999999999999998E-2</v>
      </c>
      <c r="E46" s="335">
        <v>7.9000000000000001E-2</v>
      </c>
      <c r="F46" s="336">
        <v>-400</v>
      </c>
      <c r="G46" s="336">
        <v>200</v>
      </c>
      <c r="H46" s="337">
        <f>SUM(F46:G46)</f>
        <v>-200</v>
      </c>
      <c r="I46" s="338"/>
      <c r="J46" s="339" t="s">
        <v>91</v>
      </c>
      <c r="K46" s="336">
        <v>-60000</v>
      </c>
      <c r="L46" s="343">
        <f>SUM(K44:K46)</f>
        <v>-28400</v>
      </c>
      <c r="M46" s="341"/>
      <c r="N46" s="339"/>
      <c r="O46" s="336"/>
      <c r="P46" s="339" t="s">
        <v>91</v>
      </c>
      <c r="Q46" s="336">
        <v>67600</v>
      </c>
      <c r="R46" s="343">
        <f>SUM(O44:O46)+SUM(Q44:Q46)</f>
        <v>49400</v>
      </c>
      <c r="S46" s="344">
        <v>20800</v>
      </c>
      <c r="T46" s="345">
        <v>5509700</v>
      </c>
      <c r="U46" s="346">
        <v>4870800</v>
      </c>
      <c r="V46" s="347">
        <v>4862700</v>
      </c>
      <c r="W46" s="348">
        <v>5.8000000000000003E-2</v>
      </c>
      <c r="X46" s="348">
        <v>0</v>
      </c>
      <c r="Y46" s="349">
        <v>0.129</v>
      </c>
      <c r="Z46" s="350">
        <v>9.8000000000000004E-2</v>
      </c>
      <c r="AA46" s="351">
        <v>0.19750000000000512</v>
      </c>
      <c r="AB46" s="352">
        <v>0.92500000000000004</v>
      </c>
      <c r="AC46" s="353">
        <v>157.93</v>
      </c>
      <c r="AD46" s="377"/>
    </row>
    <row r="47" spans="1:30" ht="27" customHeight="1" x14ac:dyDescent="0.25">
      <c r="A47" s="311"/>
      <c r="B47" s="288"/>
      <c r="C47" s="312"/>
      <c r="D47" s="313"/>
      <c r="E47" s="314"/>
      <c r="F47" s="315"/>
      <c r="G47" s="315"/>
      <c r="H47" s="316"/>
      <c r="I47" s="317"/>
      <c r="J47" s="318"/>
      <c r="K47" s="319"/>
      <c r="L47" s="320"/>
      <c r="M47" s="321"/>
      <c r="N47" s="318"/>
      <c r="O47" s="319"/>
      <c r="P47" s="318"/>
      <c r="Q47" s="319"/>
      <c r="R47" s="320"/>
      <c r="S47" s="315"/>
      <c r="T47" s="323"/>
      <c r="U47" s="356"/>
      <c r="V47" s="378"/>
      <c r="W47" s="326"/>
      <c r="X47" s="326"/>
      <c r="Y47" s="327"/>
      <c r="Z47" s="328"/>
      <c r="AA47" s="329"/>
      <c r="AB47" s="330"/>
      <c r="AC47" s="331">
        <v>157.94</v>
      </c>
      <c r="AD47" s="377"/>
    </row>
    <row r="48" spans="1:30" ht="27" customHeight="1" x14ac:dyDescent="0.25">
      <c r="A48" s="311"/>
      <c r="B48" s="288"/>
      <c r="C48" s="312"/>
      <c r="D48" s="313"/>
      <c r="E48" s="314"/>
      <c r="F48" s="315"/>
      <c r="G48" s="315"/>
      <c r="H48" s="316"/>
      <c r="I48" s="317"/>
      <c r="J48" s="318" t="s">
        <v>72</v>
      </c>
      <c r="K48" s="319">
        <v>-600</v>
      </c>
      <c r="L48" s="320"/>
      <c r="M48" s="321"/>
      <c r="N48" s="318"/>
      <c r="O48" s="319"/>
      <c r="P48" s="318"/>
      <c r="Q48" s="319"/>
      <c r="R48" s="320"/>
      <c r="S48" s="315"/>
      <c r="T48" s="323"/>
      <c r="U48" s="356"/>
      <c r="V48" s="378"/>
      <c r="W48" s="326"/>
      <c r="X48" s="326"/>
      <c r="Y48" s="327"/>
      <c r="Z48" s="328"/>
      <c r="AA48" s="329"/>
      <c r="AB48" s="330"/>
      <c r="AC48" s="331"/>
      <c r="AD48" s="377"/>
    </row>
    <row r="49" spans="1:30" ht="27" customHeight="1" x14ac:dyDescent="0.25">
      <c r="A49" s="332">
        <v>20</v>
      </c>
      <c r="B49" s="301" t="s">
        <v>62</v>
      </c>
      <c r="C49" s="333">
        <v>7.6999999999999999E-2</v>
      </c>
      <c r="D49" s="334">
        <v>4.4999999999999998E-2</v>
      </c>
      <c r="E49" s="335">
        <v>7.9000000000000001E-2</v>
      </c>
      <c r="F49" s="336">
        <v>-400</v>
      </c>
      <c r="G49" s="336">
        <v>59600</v>
      </c>
      <c r="H49" s="337">
        <f>SUM(F49:G49)</f>
        <v>59200</v>
      </c>
      <c r="I49" s="338"/>
      <c r="J49" s="339" t="s">
        <v>67</v>
      </c>
      <c r="K49" s="336">
        <v>31700</v>
      </c>
      <c r="L49" s="343">
        <f>SUM(K47:K49)</f>
        <v>31100</v>
      </c>
      <c r="M49" s="341"/>
      <c r="N49" s="339"/>
      <c r="O49" s="336"/>
      <c r="P49" s="339" t="s">
        <v>67</v>
      </c>
      <c r="Q49" s="336">
        <v>-29100</v>
      </c>
      <c r="R49" s="343">
        <f>SUM(O47:O49)+SUM(Q47:Q49)</f>
        <v>-29100</v>
      </c>
      <c r="S49" s="344">
        <v>61200</v>
      </c>
      <c r="T49" s="345">
        <v>5570900</v>
      </c>
      <c r="U49" s="346">
        <v>4926800</v>
      </c>
      <c r="V49" s="347">
        <v>4924100</v>
      </c>
      <c r="W49" s="348">
        <v>7.5999999999999998E-2</v>
      </c>
      <c r="X49" s="348">
        <v>0</v>
      </c>
      <c r="Y49" s="349">
        <v>0.129</v>
      </c>
      <c r="Z49" s="350">
        <v>0.193</v>
      </c>
      <c r="AA49" s="351">
        <v>0.19499999999999318</v>
      </c>
      <c r="AB49" s="352">
        <v>0.94399999999999995</v>
      </c>
      <c r="AC49" s="353">
        <v>158.30000000000001</v>
      </c>
      <c r="AD49" s="377"/>
    </row>
    <row r="50" spans="1:30" ht="27" customHeight="1" x14ac:dyDescent="0.25">
      <c r="A50" s="311"/>
      <c r="B50" s="288"/>
      <c r="C50" s="312"/>
      <c r="D50" s="313"/>
      <c r="E50" s="314"/>
      <c r="F50" s="315"/>
      <c r="G50" s="315"/>
      <c r="H50" s="316"/>
      <c r="I50" s="317"/>
      <c r="J50" s="318" t="s">
        <v>70</v>
      </c>
      <c r="K50" s="319">
        <v>-100</v>
      </c>
      <c r="L50" s="320"/>
      <c r="M50" s="321"/>
      <c r="N50" s="318"/>
      <c r="O50" s="319"/>
      <c r="P50" s="318"/>
      <c r="Q50" s="319"/>
      <c r="R50" s="320"/>
      <c r="S50" s="315"/>
      <c r="T50" s="323"/>
      <c r="U50" s="356"/>
      <c r="V50" s="378"/>
      <c r="W50" s="326"/>
      <c r="X50" s="326"/>
      <c r="Y50" s="327"/>
      <c r="Z50" s="328"/>
      <c r="AA50" s="329"/>
      <c r="AB50" s="330"/>
      <c r="AC50" s="331">
        <v>158.66999999999999</v>
      </c>
      <c r="AD50" s="377"/>
    </row>
    <row r="51" spans="1:30" ht="27" customHeight="1" x14ac:dyDescent="0.25">
      <c r="A51" s="311"/>
      <c r="B51" s="288"/>
      <c r="C51" s="312"/>
      <c r="D51" s="313"/>
      <c r="E51" s="314"/>
      <c r="F51" s="315"/>
      <c r="G51" s="315"/>
      <c r="H51" s="316"/>
      <c r="I51" s="317"/>
      <c r="J51" s="318" t="s">
        <v>72</v>
      </c>
      <c r="K51" s="319">
        <v>-200</v>
      </c>
      <c r="L51" s="320"/>
      <c r="M51" s="321"/>
      <c r="N51" s="318"/>
      <c r="O51" s="319"/>
      <c r="P51" s="318" t="s">
        <v>72</v>
      </c>
      <c r="Q51" s="319">
        <v>800</v>
      </c>
      <c r="R51" s="320"/>
      <c r="S51" s="315"/>
      <c r="T51" s="323"/>
      <c r="U51" s="356"/>
      <c r="V51" s="378"/>
      <c r="W51" s="326"/>
      <c r="X51" s="326"/>
      <c r="Y51" s="327"/>
      <c r="Z51" s="328"/>
      <c r="AA51" s="329"/>
      <c r="AB51" s="330"/>
      <c r="AC51" s="331"/>
      <c r="AD51" s="377"/>
    </row>
    <row r="52" spans="1:30" ht="27" customHeight="1" x14ac:dyDescent="0.25">
      <c r="A52" s="332">
        <v>21</v>
      </c>
      <c r="B52" s="301" t="s">
        <v>63</v>
      </c>
      <c r="C52" s="333">
        <v>7.6999999999999999E-2</v>
      </c>
      <c r="D52" s="334">
        <v>4.4999999999999998E-2</v>
      </c>
      <c r="E52" s="335">
        <v>7.8E-2</v>
      </c>
      <c r="F52" s="336">
        <v>300</v>
      </c>
      <c r="G52" s="336">
        <v>-33800</v>
      </c>
      <c r="H52" s="337">
        <f>SUM(F52:G52)</f>
        <v>-33500</v>
      </c>
      <c r="I52" s="338"/>
      <c r="J52" s="339" t="s">
        <v>67</v>
      </c>
      <c r="K52" s="336">
        <v>29100</v>
      </c>
      <c r="L52" s="343">
        <f>SUM(K50:K52)</f>
        <v>28800</v>
      </c>
      <c r="M52" s="341"/>
      <c r="N52" s="339"/>
      <c r="O52" s="336"/>
      <c r="P52" s="339" t="s">
        <v>67</v>
      </c>
      <c r="Q52" s="336">
        <v>-25100</v>
      </c>
      <c r="R52" s="343">
        <f>SUM(O50:O52)+SUM(Q50:Q52)</f>
        <v>-24300</v>
      </c>
      <c r="S52" s="344">
        <v>-29000</v>
      </c>
      <c r="T52" s="345">
        <v>5541900</v>
      </c>
      <c r="U52" s="346">
        <v>4915100</v>
      </c>
      <c r="V52" s="347">
        <v>4913400</v>
      </c>
      <c r="W52" s="348">
        <v>8.5999999999999993E-2</v>
      </c>
      <c r="X52" s="348">
        <v>0</v>
      </c>
      <c r="Y52" s="349">
        <v>0.129</v>
      </c>
      <c r="Z52" s="350">
        <v>0.19700000000000001</v>
      </c>
      <c r="AA52" s="351">
        <v>0.19499999999999318</v>
      </c>
      <c r="AB52" s="352">
        <v>0.96799999999999997</v>
      </c>
      <c r="AC52" s="353">
        <v>159.12</v>
      </c>
      <c r="AD52" s="377"/>
    </row>
    <row r="53" spans="1:30" ht="27" customHeight="1" x14ac:dyDescent="0.25">
      <c r="A53" s="363"/>
      <c r="B53" s="288"/>
      <c r="C53" s="312"/>
      <c r="D53" s="313"/>
      <c r="E53" s="314"/>
      <c r="F53" s="315"/>
      <c r="G53" s="315"/>
      <c r="H53" s="316"/>
      <c r="I53" s="317"/>
      <c r="J53" s="318"/>
      <c r="K53" s="319"/>
      <c r="L53" s="320"/>
      <c r="M53" s="321"/>
      <c r="N53" s="318"/>
      <c r="O53" s="319"/>
      <c r="P53" s="318"/>
      <c r="Q53" s="319"/>
      <c r="R53" s="320"/>
      <c r="S53" s="376"/>
      <c r="T53" s="365"/>
      <c r="U53" s="366"/>
      <c r="V53" s="379"/>
      <c r="W53" s="354"/>
      <c r="X53" s="354"/>
      <c r="Y53" s="355"/>
      <c r="Z53" s="368"/>
      <c r="AA53" s="369"/>
      <c r="AB53" s="370"/>
      <c r="AC53" s="371">
        <v>159.62</v>
      </c>
      <c r="AD53" s="377"/>
    </row>
    <row r="54" spans="1:30" ht="27" customHeight="1" x14ac:dyDescent="0.25">
      <c r="A54" s="311"/>
      <c r="B54" s="288"/>
      <c r="C54" s="312"/>
      <c r="D54" s="313"/>
      <c r="E54" s="314"/>
      <c r="F54" s="315"/>
      <c r="G54" s="315"/>
      <c r="H54" s="316"/>
      <c r="I54" s="317"/>
      <c r="J54" s="318" t="s">
        <v>70</v>
      </c>
      <c r="K54" s="319">
        <v>-300</v>
      </c>
      <c r="L54" s="320"/>
      <c r="M54" s="321"/>
      <c r="N54" s="318"/>
      <c r="O54" s="319"/>
      <c r="P54" s="318"/>
      <c r="Q54" s="319"/>
      <c r="R54" s="320"/>
      <c r="S54" s="315"/>
      <c r="T54" s="323"/>
      <c r="U54" s="356"/>
      <c r="V54" s="378"/>
      <c r="W54" s="326"/>
      <c r="X54" s="326"/>
      <c r="Y54" s="327"/>
      <c r="Z54" s="328"/>
      <c r="AA54" s="329"/>
      <c r="AB54" s="330"/>
      <c r="AC54" s="331"/>
      <c r="AD54" s="377"/>
    </row>
    <row r="55" spans="1:30" ht="27" customHeight="1" x14ac:dyDescent="0.25">
      <c r="A55" s="332">
        <v>24</v>
      </c>
      <c r="B55" s="301" t="s">
        <v>66</v>
      </c>
      <c r="C55" s="333">
        <v>8.1000000000000003E-2</v>
      </c>
      <c r="D55" s="334">
        <v>0.05</v>
      </c>
      <c r="E55" s="335">
        <v>0.125</v>
      </c>
      <c r="F55" s="336">
        <v>100</v>
      </c>
      <c r="G55" s="336">
        <v>-2400</v>
      </c>
      <c r="H55" s="337">
        <f>SUM(F55:G55)</f>
        <v>-2300</v>
      </c>
      <c r="I55" s="338"/>
      <c r="J55" s="339" t="s">
        <v>67</v>
      </c>
      <c r="K55" s="336">
        <v>25100</v>
      </c>
      <c r="L55" s="343">
        <f>SUM(K53:K55)</f>
        <v>24800</v>
      </c>
      <c r="M55" s="341"/>
      <c r="N55" s="339"/>
      <c r="O55" s="336"/>
      <c r="P55" s="339" t="s">
        <v>67</v>
      </c>
      <c r="Q55" s="336">
        <v>-25000</v>
      </c>
      <c r="R55" s="343">
        <f>SUM(O53:O55)+SUM(Q53:Q55)</f>
        <v>-25000</v>
      </c>
      <c r="S55" s="336">
        <v>-2500</v>
      </c>
      <c r="T55" s="345">
        <v>5539400</v>
      </c>
      <c r="U55" s="346">
        <v>4932400</v>
      </c>
      <c r="V55" s="380">
        <v>4930600</v>
      </c>
      <c r="W55" s="348">
        <v>8.5999999999999993E-2</v>
      </c>
      <c r="X55" s="348">
        <v>0.03</v>
      </c>
      <c r="Y55" s="349">
        <v>0.129</v>
      </c>
      <c r="Z55" s="350">
        <v>0.20899999999999999</v>
      </c>
      <c r="AA55" s="351">
        <v>0.20749999999999602</v>
      </c>
      <c r="AB55" s="352">
        <v>0.97799999999999998</v>
      </c>
      <c r="AC55" s="353">
        <v>159.94</v>
      </c>
      <c r="AD55" s="377"/>
    </row>
    <row r="56" spans="1:30" ht="27" customHeight="1" x14ac:dyDescent="0.25">
      <c r="A56" s="311"/>
      <c r="B56" s="288"/>
      <c r="C56" s="312"/>
      <c r="D56" s="313"/>
      <c r="E56" s="314"/>
      <c r="F56" s="315"/>
      <c r="G56" s="315"/>
      <c r="H56" s="316"/>
      <c r="I56" s="317"/>
      <c r="J56" s="318" t="s">
        <v>70</v>
      </c>
      <c r="K56" s="319">
        <v>-300</v>
      </c>
      <c r="L56" s="320"/>
      <c r="M56" s="321"/>
      <c r="N56" s="318"/>
      <c r="O56" s="319"/>
      <c r="P56" s="318"/>
      <c r="Q56" s="319"/>
      <c r="R56" s="320"/>
      <c r="S56" s="315"/>
      <c r="T56" s="323"/>
      <c r="U56" s="356"/>
      <c r="V56" s="378"/>
      <c r="W56" s="326"/>
      <c r="X56" s="326"/>
      <c r="Y56" s="327"/>
      <c r="Z56" s="328"/>
      <c r="AA56" s="329"/>
      <c r="AB56" s="330"/>
      <c r="AC56" s="331">
        <v>159.19999999999999</v>
      </c>
      <c r="AD56" s="377"/>
    </row>
    <row r="57" spans="1:30" ht="27" customHeight="1" x14ac:dyDescent="0.25">
      <c r="A57" s="311"/>
      <c r="B57" s="288"/>
      <c r="C57" s="312"/>
      <c r="D57" s="313"/>
      <c r="E57" s="314"/>
      <c r="F57" s="315"/>
      <c r="G57" s="315"/>
      <c r="H57" s="316"/>
      <c r="I57" s="317"/>
      <c r="J57" s="318" t="s">
        <v>72</v>
      </c>
      <c r="K57" s="319">
        <v>-300</v>
      </c>
      <c r="L57" s="320"/>
      <c r="M57" s="321"/>
      <c r="N57" s="318"/>
      <c r="O57" s="319"/>
      <c r="P57" s="318" t="s">
        <v>68</v>
      </c>
      <c r="Q57" s="319">
        <v>12200</v>
      </c>
      <c r="R57" s="320"/>
      <c r="S57" s="315"/>
      <c r="T57" s="323"/>
      <c r="U57" s="356"/>
      <c r="V57" s="378"/>
      <c r="W57" s="326"/>
      <c r="X57" s="326"/>
      <c r="Y57" s="327"/>
      <c r="Z57" s="328"/>
      <c r="AA57" s="329"/>
      <c r="AB57" s="330"/>
      <c r="AC57" s="331"/>
      <c r="AD57" s="377"/>
    </row>
    <row r="58" spans="1:30" ht="27" customHeight="1" x14ac:dyDescent="0.25">
      <c r="A58" s="332">
        <v>25</v>
      </c>
      <c r="B58" s="301" t="s">
        <v>64</v>
      </c>
      <c r="C58" s="333">
        <v>7.8E-2</v>
      </c>
      <c r="D58" s="334">
        <v>6.5000000000000002E-2</v>
      </c>
      <c r="E58" s="335">
        <v>0.15</v>
      </c>
      <c r="F58" s="336">
        <v>0</v>
      </c>
      <c r="G58" s="336">
        <v>5400</v>
      </c>
      <c r="H58" s="337">
        <f t="shared" ref="H58" si="0">SUM(F58:G58)</f>
        <v>5400</v>
      </c>
      <c r="I58" s="338"/>
      <c r="J58" s="339" t="s">
        <v>67</v>
      </c>
      <c r="K58" s="336">
        <v>25000</v>
      </c>
      <c r="L58" s="343">
        <f>SUM(K56:K58)</f>
        <v>24400</v>
      </c>
      <c r="M58" s="341"/>
      <c r="N58" s="339"/>
      <c r="O58" s="336"/>
      <c r="P58" s="339" t="s">
        <v>67</v>
      </c>
      <c r="Q58" s="336">
        <v>-26900</v>
      </c>
      <c r="R58" s="343">
        <f>SUM(O56:O58)+SUM(Q56:Q58)</f>
        <v>-14700</v>
      </c>
      <c r="S58" s="336">
        <v>15100</v>
      </c>
      <c r="T58" s="345">
        <v>5554500</v>
      </c>
      <c r="U58" s="346">
        <v>4951600</v>
      </c>
      <c r="V58" s="380">
        <v>4950300</v>
      </c>
      <c r="W58" s="348">
        <v>8.4000000000000005E-2</v>
      </c>
      <c r="X58" s="348">
        <v>0.03</v>
      </c>
      <c r="Y58" s="349">
        <v>0.129</v>
      </c>
      <c r="Z58" s="350">
        <v>0.20100000000000001</v>
      </c>
      <c r="AA58" s="351">
        <v>0.20250000000000057</v>
      </c>
      <c r="AB58" s="352">
        <v>0.98699999999999999</v>
      </c>
      <c r="AC58" s="353">
        <v>159.69999999999999</v>
      </c>
      <c r="AD58" s="377"/>
    </row>
    <row r="59" spans="1:30" ht="27" customHeight="1" x14ac:dyDescent="0.25">
      <c r="A59" s="363"/>
      <c r="B59" s="288"/>
      <c r="C59" s="312"/>
      <c r="D59" s="313"/>
      <c r="E59" s="314"/>
      <c r="F59" s="315"/>
      <c r="G59" s="315"/>
      <c r="H59" s="316"/>
      <c r="I59" s="317"/>
      <c r="J59" s="318" t="s">
        <v>69</v>
      </c>
      <c r="K59" s="319">
        <v>-8000</v>
      </c>
      <c r="L59" s="320"/>
      <c r="M59" s="321"/>
      <c r="N59" s="318"/>
      <c r="O59" s="319"/>
      <c r="P59" s="318"/>
      <c r="Q59" s="319"/>
      <c r="R59" s="320"/>
      <c r="S59" s="315"/>
      <c r="T59" s="323"/>
      <c r="U59" s="356"/>
      <c r="V59" s="378"/>
      <c r="W59" s="326"/>
      <c r="X59" s="326"/>
      <c r="Y59" s="327"/>
      <c r="Z59" s="328"/>
      <c r="AA59" s="329"/>
      <c r="AB59" s="330"/>
      <c r="AC59" s="331">
        <v>159.63</v>
      </c>
      <c r="AD59" s="377"/>
    </row>
    <row r="60" spans="1:30" ht="27" customHeight="1" x14ac:dyDescent="0.25">
      <c r="A60" s="311"/>
      <c r="B60" s="288"/>
      <c r="C60" s="312"/>
      <c r="D60" s="313"/>
      <c r="E60" s="314"/>
      <c r="F60" s="315"/>
      <c r="G60" s="315"/>
      <c r="H60" s="316"/>
      <c r="I60" s="317"/>
      <c r="J60" s="318" t="s">
        <v>70</v>
      </c>
      <c r="K60" s="319">
        <v>-200</v>
      </c>
      <c r="L60" s="320"/>
      <c r="M60" s="321"/>
      <c r="N60" s="318"/>
      <c r="O60" s="319"/>
      <c r="P60" s="318"/>
      <c r="Q60" s="319"/>
      <c r="R60" s="320"/>
      <c r="S60" s="315"/>
      <c r="T60" s="323"/>
      <c r="U60" s="356"/>
      <c r="V60" s="378"/>
      <c r="W60" s="326"/>
      <c r="X60" s="326"/>
      <c r="Y60" s="327"/>
      <c r="Z60" s="328"/>
      <c r="AA60" s="329"/>
      <c r="AB60" s="330"/>
      <c r="AC60" s="331"/>
      <c r="AD60" s="377"/>
    </row>
    <row r="61" spans="1:30" ht="27" customHeight="1" x14ac:dyDescent="0.25">
      <c r="A61" s="332">
        <v>26</v>
      </c>
      <c r="B61" s="301" t="s">
        <v>61</v>
      </c>
      <c r="C61" s="333">
        <v>7.6999999999999999E-2</v>
      </c>
      <c r="D61" s="334">
        <v>7.0000000000000007E-2</v>
      </c>
      <c r="E61" s="335">
        <v>7.9000000000000001E-2</v>
      </c>
      <c r="F61" s="336">
        <v>-100</v>
      </c>
      <c r="G61" s="336">
        <v>-21200</v>
      </c>
      <c r="H61" s="337">
        <f t="shared" ref="H61" si="1">SUM(F61:G61)</f>
        <v>-21300</v>
      </c>
      <c r="I61" s="338"/>
      <c r="J61" s="339" t="s">
        <v>67</v>
      </c>
      <c r="K61" s="336">
        <v>26900</v>
      </c>
      <c r="L61" s="343">
        <f t="shared" ref="L61" si="2">SUM(K59:K61)</f>
        <v>18700</v>
      </c>
      <c r="M61" s="341"/>
      <c r="N61" s="339" t="s">
        <v>69</v>
      </c>
      <c r="O61" s="336">
        <v>8000</v>
      </c>
      <c r="P61" s="339" t="s">
        <v>67</v>
      </c>
      <c r="Q61" s="336">
        <v>-24000</v>
      </c>
      <c r="R61" s="343">
        <f t="shared" ref="R61" si="3">SUM(O59:O61)+SUM(Q59:Q61)</f>
        <v>-16000</v>
      </c>
      <c r="S61" s="336">
        <v>-18600</v>
      </c>
      <c r="T61" s="345">
        <v>5535900</v>
      </c>
      <c r="U61" s="346">
        <v>4937000</v>
      </c>
      <c r="V61" s="380">
        <v>4935700</v>
      </c>
      <c r="W61" s="348">
        <v>5.1999999999999998E-2</v>
      </c>
      <c r="X61" s="348">
        <v>2.5000000000000001E-2</v>
      </c>
      <c r="Y61" s="349">
        <v>0.129</v>
      </c>
      <c r="Z61" s="350">
        <v>0.2</v>
      </c>
      <c r="AA61" s="351">
        <v>0.20499999999999829</v>
      </c>
      <c r="AB61" s="352">
        <v>1.01</v>
      </c>
      <c r="AC61" s="353">
        <v>159.93</v>
      </c>
      <c r="AD61" s="377"/>
    </row>
    <row r="62" spans="1:30" ht="27" customHeight="1" x14ac:dyDescent="0.25">
      <c r="A62" s="311"/>
      <c r="B62" s="288"/>
      <c r="C62" s="357"/>
      <c r="D62" s="358"/>
      <c r="E62" s="359"/>
      <c r="F62" s="319"/>
      <c r="G62" s="319"/>
      <c r="H62" s="360"/>
      <c r="I62" s="317"/>
      <c r="J62" s="318"/>
      <c r="K62" s="319"/>
      <c r="L62" s="361"/>
      <c r="M62" s="362"/>
      <c r="N62" s="318"/>
      <c r="O62" s="319"/>
      <c r="P62" s="318"/>
      <c r="Q62" s="319"/>
      <c r="R62" s="361"/>
      <c r="S62" s="319"/>
      <c r="T62" s="323"/>
      <c r="U62" s="356"/>
      <c r="V62" s="378"/>
      <c r="W62" s="326"/>
      <c r="X62" s="326"/>
      <c r="Y62" s="327"/>
      <c r="Z62" s="328"/>
      <c r="AA62" s="329"/>
      <c r="AB62" s="330"/>
      <c r="AC62" s="331">
        <v>160.31</v>
      </c>
      <c r="AD62" s="377"/>
    </row>
    <row r="63" spans="1:30" ht="27" customHeight="1" x14ac:dyDescent="0.25">
      <c r="A63" s="311"/>
      <c r="B63" s="288"/>
      <c r="C63" s="357"/>
      <c r="D63" s="358"/>
      <c r="E63" s="359"/>
      <c r="F63" s="319"/>
      <c r="G63" s="319"/>
      <c r="H63" s="360"/>
      <c r="I63" s="317"/>
      <c r="J63" s="318" t="s">
        <v>70</v>
      </c>
      <c r="K63" s="319">
        <v>-400</v>
      </c>
      <c r="L63" s="361"/>
      <c r="M63" s="362"/>
      <c r="N63" s="318"/>
      <c r="O63" s="319"/>
      <c r="P63" s="318"/>
      <c r="Q63" s="319"/>
      <c r="R63" s="361"/>
      <c r="S63" s="319"/>
      <c r="T63" s="323"/>
      <c r="U63" s="356"/>
      <c r="V63" s="378"/>
      <c r="W63" s="326"/>
      <c r="X63" s="326"/>
      <c r="Y63" s="327"/>
      <c r="Z63" s="328"/>
      <c r="AA63" s="329"/>
      <c r="AB63" s="330"/>
      <c r="AC63" s="331"/>
      <c r="AD63" s="377"/>
    </row>
    <row r="64" spans="1:30" ht="27" customHeight="1" x14ac:dyDescent="0.25">
      <c r="A64" s="332">
        <v>27</v>
      </c>
      <c r="B64" s="301" t="s">
        <v>62</v>
      </c>
      <c r="C64" s="333">
        <v>7.6999999999999999E-2</v>
      </c>
      <c r="D64" s="334">
        <v>7.0000000000000007E-2</v>
      </c>
      <c r="E64" s="335">
        <v>7.9000000000000001E-2</v>
      </c>
      <c r="F64" s="336">
        <v>-400</v>
      </c>
      <c r="G64" s="336">
        <v>-6500</v>
      </c>
      <c r="H64" s="337">
        <f t="shared" ref="H64" si="4">SUM(F64:G64)</f>
        <v>-6900</v>
      </c>
      <c r="I64" s="338"/>
      <c r="J64" s="339" t="s">
        <v>67</v>
      </c>
      <c r="K64" s="336">
        <v>24000</v>
      </c>
      <c r="L64" s="343">
        <f>SUM(K62:K64)</f>
        <v>23600</v>
      </c>
      <c r="M64" s="341"/>
      <c r="N64" s="339"/>
      <c r="O64" s="336"/>
      <c r="P64" s="339" t="s">
        <v>67</v>
      </c>
      <c r="Q64" s="336">
        <v>-26600</v>
      </c>
      <c r="R64" s="343">
        <f>SUM(O62:O64)+SUM(Q62:Q64)</f>
        <v>-26600</v>
      </c>
      <c r="S64" s="336">
        <v>-9900</v>
      </c>
      <c r="T64" s="345">
        <v>5526000</v>
      </c>
      <c r="U64" s="346">
        <v>4918300</v>
      </c>
      <c r="V64" s="380">
        <v>4917000</v>
      </c>
      <c r="W64" s="348">
        <v>-6.0999999999999999E-2</v>
      </c>
      <c r="X64" s="348">
        <v>2.5000000000000001E-2</v>
      </c>
      <c r="Y64" s="349">
        <v>0.13900000000000001</v>
      </c>
      <c r="Z64" s="350">
        <v>0.218</v>
      </c>
      <c r="AA64" s="351">
        <v>0.21999999999999886</v>
      </c>
      <c r="AB64" s="352">
        <v>1.0580000000000001</v>
      </c>
      <c r="AC64" s="353">
        <v>160.72999999999999</v>
      </c>
      <c r="AD64" s="377"/>
    </row>
    <row r="65" spans="1:30" ht="27" customHeight="1" x14ac:dyDescent="0.25">
      <c r="A65" s="363"/>
      <c r="B65" s="383"/>
      <c r="C65" s="384"/>
      <c r="D65" s="385"/>
      <c r="E65" s="386"/>
      <c r="F65" s="376"/>
      <c r="G65" s="376"/>
      <c r="H65" s="387"/>
      <c r="I65" s="388"/>
      <c r="J65" s="389"/>
      <c r="K65" s="390"/>
      <c r="L65" s="391"/>
      <c r="M65" s="392"/>
      <c r="N65" s="389"/>
      <c r="O65" s="390"/>
      <c r="P65" s="389"/>
      <c r="Q65" s="390"/>
      <c r="R65" s="391"/>
      <c r="S65" s="376"/>
      <c r="T65" s="365"/>
      <c r="U65" s="366"/>
      <c r="V65" s="379"/>
      <c r="W65" s="354"/>
      <c r="X65" s="354"/>
      <c r="Y65" s="355"/>
      <c r="Z65" s="368"/>
      <c r="AA65" s="369"/>
      <c r="AB65" s="370"/>
      <c r="AC65" s="371">
        <v>160.63999999999999</v>
      </c>
      <c r="AD65" s="377"/>
    </row>
    <row r="66" spans="1:30" ht="27" customHeight="1" x14ac:dyDescent="0.25">
      <c r="A66" s="311"/>
      <c r="B66" s="288"/>
      <c r="C66" s="312"/>
      <c r="D66" s="313"/>
      <c r="E66" s="314"/>
      <c r="F66" s="315"/>
      <c r="G66" s="315"/>
      <c r="H66" s="316"/>
      <c r="I66" s="317"/>
      <c r="J66" s="318" t="s">
        <v>70</v>
      </c>
      <c r="K66" s="319">
        <v>-3000</v>
      </c>
      <c r="L66" s="320"/>
      <c r="M66" s="321"/>
      <c r="N66" s="318"/>
      <c r="O66" s="319"/>
      <c r="P66" s="318" t="s">
        <v>70</v>
      </c>
      <c r="Q66" s="319">
        <v>3000</v>
      </c>
      <c r="R66" s="320"/>
      <c r="S66" s="315"/>
      <c r="T66" s="323"/>
      <c r="U66" s="356"/>
      <c r="V66" s="378"/>
      <c r="W66" s="326"/>
      <c r="X66" s="326"/>
      <c r="Y66" s="327"/>
      <c r="Z66" s="328"/>
      <c r="AA66" s="329"/>
      <c r="AB66" s="330"/>
      <c r="AC66" s="331"/>
      <c r="AD66" s="377"/>
    </row>
    <row r="67" spans="1:30" ht="27" customHeight="1" thickBot="1" x14ac:dyDescent="0.3">
      <c r="A67" s="332">
        <v>28</v>
      </c>
      <c r="B67" s="301" t="s">
        <v>63</v>
      </c>
      <c r="C67" s="333">
        <v>7.5999999999999998E-2</v>
      </c>
      <c r="D67" s="334">
        <v>0.06</v>
      </c>
      <c r="E67" s="335">
        <v>7.9000000000000001E-2</v>
      </c>
      <c r="F67" s="336">
        <v>-200</v>
      </c>
      <c r="G67" s="336">
        <v>-9200</v>
      </c>
      <c r="H67" s="337">
        <f t="shared" ref="H67" si="5">SUM(F67:G67)</f>
        <v>-9400</v>
      </c>
      <c r="I67" s="338"/>
      <c r="J67" s="339" t="s">
        <v>67</v>
      </c>
      <c r="K67" s="336">
        <v>26600</v>
      </c>
      <c r="L67" s="343">
        <f t="shared" ref="L67" si="6">SUM(K65:K67)</f>
        <v>23600</v>
      </c>
      <c r="M67" s="341"/>
      <c r="N67" s="339"/>
      <c r="O67" s="336"/>
      <c r="P67" s="339" t="s">
        <v>67</v>
      </c>
      <c r="Q67" s="336">
        <v>-25400</v>
      </c>
      <c r="R67" s="343">
        <f t="shared" ref="R67" si="7">SUM(O65:O67)+SUM(Q65:Q67)</f>
        <v>-22400</v>
      </c>
      <c r="S67" s="336">
        <v>-8200</v>
      </c>
      <c r="T67" s="345">
        <v>5517800</v>
      </c>
      <c r="U67" s="346">
        <v>4905300</v>
      </c>
      <c r="V67" s="380">
        <v>4905200</v>
      </c>
      <c r="W67" s="348">
        <v>4.7E-2</v>
      </c>
      <c r="X67" s="348">
        <v>0.02</v>
      </c>
      <c r="Y67" s="349">
        <v>0.14899999999999999</v>
      </c>
      <c r="Z67" s="350">
        <v>0.215</v>
      </c>
      <c r="AA67" s="351">
        <v>0.20999999999999375</v>
      </c>
      <c r="AB67" s="352">
        <v>1.0289999999999999</v>
      </c>
      <c r="AC67" s="353">
        <v>161.28</v>
      </c>
      <c r="AD67" s="377"/>
    </row>
    <row r="68" spans="1:30" ht="22.5" customHeight="1" x14ac:dyDescent="0.2">
      <c r="A68" s="393" t="s">
        <v>41</v>
      </c>
      <c r="B68" s="394"/>
      <c r="C68" s="395"/>
      <c r="D68" s="395"/>
      <c r="E68" s="396"/>
      <c r="F68" s="397"/>
      <c r="G68" s="398"/>
      <c r="H68" s="398"/>
      <c r="I68" s="399"/>
      <c r="J68" s="400" t="s">
        <v>11</v>
      </c>
      <c r="K68" s="401"/>
      <c r="L68" s="402"/>
      <c r="M68" s="403"/>
      <c r="N68" s="404" t="s">
        <v>14</v>
      </c>
      <c r="O68" s="405"/>
      <c r="P68" s="404" t="s">
        <v>14</v>
      </c>
      <c r="Q68" s="405"/>
      <c r="R68" s="406" t="s">
        <v>13</v>
      </c>
      <c r="S68" s="407"/>
      <c r="T68" s="408"/>
      <c r="U68" s="409"/>
      <c r="V68" s="402"/>
      <c r="W68" s="410"/>
      <c r="X68" s="411"/>
      <c r="Y68" s="412"/>
      <c r="Z68" s="413"/>
      <c r="AA68" s="414"/>
      <c r="AB68" s="411"/>
      <c r="AC68" s="415"/>
      <c r="AD68" s="248"/>
    </row>
    <row r="69" spans="1:30" ht="20.25" customHeight="1" thickBot="1" x14ac:dyDescent="0.25">
      <c r="A69" s="416" t="s">
        <v>42</v>
      </c>
      <c r="B69" s="417"/>
      <c r="C69" s="418">
        <f>AVERAGE(C8:C67)</f>
        <v>7.7399999999999997E-2</v>
      </c>
      <c r="D69" s="419">
        <f>AVERAGE(D8:D67)</f>
        <v>5.5000000000000028E-2</v>
      </c>
      <c r="E69" s="420">
        <f>AVERAGE(E8:E67)</f>
        <v>0.10475000000000001</v>
      </c>
      <c r="F69" s="421">
        <v>5596</v>
      </c>
      <c r="G69" s="422">
        <v>-71768</v>
      </c>
      <c r="H69" s="422">
        <f>SUM(F69:G69)</f>
        <v>-66172</v>
      </c>
      <c r="I69" s="423"/>
      <c r="J69" s="555">
        <v>60536</v>
      </c>
      <c r="K69" s="556"/>
      <c r="L69" s="424"/>
      <c r="M69" s="425"/>
      <c r="N69" s="575">
        <v>846</v>
      </c>
      <c r="O69" s="576"/>
      <c r="P69" s="575">
        <v>7260</v>
      </c>
      <c r="Q69" s="576"/>
      <c r="R69" s="426">
        <f>SUM(N69:Q69)</f>
        <v>8106</v>
      </c>
      <c r="S69" s="427"/>
      <c r="T69" s="428"/>
      <c r="U69" s="429"/>
      <c r="V69" s="430"/>
      <c r="W69" s="431">
        <f t="shared" ref="W69:AB69" si="8">AVERAGE(W10:W67)</f>
        <v>5.2350000000000008E-2</v>
      </c>
      <c r="X69" s="432">
        <f t="shared" si="8"/>
        <v>1.8450000000000001E-2</v>
      </c>
      <c r="Y69" s="433">
        <f t="shared" si="8"/>
        <v>0.1305</v>
      </c>
      <c r="Z69" s="434">
        <f t="shared" si="8"/>
        <v>0.14710000000000004</v>
      </c>
      <c r="AA69" s="435">
        <f t="shared" si="8"/>
        <v>0.15137499999999945</v>
      </c>
      <c r="AB69" s="432">
        <f t="shared" si="8"/>
        <v>0.98090000000000033</v>
      </c>
      <c r="AC69" s="436">
        <f>AVERAGE(AC8:AC67)</f>
        <v>157.81649999999999</v>
      </c>
      <c r="AD69" s="248"/>
    </row>
    <row r="70" spans="1:30" ht="21.75" customHeight="1" x14ac:dyDescent="0.2">
      <c r="A70" s="393" t="s">
        <v>41</v>
      </c>
      <c r="B70" s="394"/>
      <c r="C70" s="437"/>
      <c r="D70" s="438"/>
      <c r="E70" s="439"/>
      <c r="F70" s="281" t="s">
        <v>15</v>
      </c>
      <c r="G70" s="440"/>
      <c r="H70" s="441"/>
      <c r="I70" s="399"/>
      <c r="J70" s="442" t="s">
        <v>12</v>
      </c>
      <c r="K70" s="401"/>
      <c r="L70" s="402"/>
      <c r="M70" s="443"/>
      <c r="N70" s="404" t="s">
        <v>15</v>
      </c>
      <c r="O70" s="405"/>
      <c r="P70" s="404" t="s">
        <v>15</v>
      </c>
      <c r="Q70" s="405"/>
      <c r="R70" s="406" t="s">
        <v>16</v>
      </c>
      <c r="S70" s="444"/>
      <c r="T70" s="445"/>
      <c r="U70" s="409"/>
      <c r="V70" s="408"/>
      <c r="W70" s="446"/>
      <c r="X70" s="447"/>
      <c r="Y70" s="448"/>
      <c r="Z70" s="449"/>
      <c r="AA70" s="449"/>
      <c r="AB70" s="447"/>
      <c r="AC70" s="450"/>
      <c r="AD70" s="248"/>
    </row>
    <row r="71" spans="1:30" ht="21" customHeight="1" thickBot="1" x14ac:dyDescent="0.25">
      <c r="A71" s="416" t="s">
        <v>43</v>
      </c>
      <c r="B71" s="417"/>
      <c r="C71" s="451">
        <v>7.726666666666665E-2</v>
      </c>
      <c r="D71" s="452"/>
      <c r="E71" s="453"/>
      <c r="F71" s="454">
        <v>1189098</v>
      </c>
      <c r="G71" s="455"/>
      <c r="H71" s="456"/>
      <c r="I71" s="423"/>
      <c r="J71" s="555">
        <v>0</v>
      </c>
      <c r="K71" s="556"/>
      <c r="L71" s="424"/>
      <c r="M71" s="425"/>
      <c r="N71" s="557">
        <v>169261</v>
      </c>
      <c r="O71" s="558"/>
      <c r="P71" s="559">
        <v>1400470</v>
      </c>
      <c r="Q71" s="560"/>
      <c r="R71" s="457">
        <f>SUM(N71:Q71)</f>
        <v>1569731</v>
      </c>
      <c r="S71" s="458"/>
      <c r="T71" s="459"/>
      <c r="U71" s="429"/>
      <c r="V71" s="460"/>
      <c r="W71" s="429"/>
      <c r="X71" s="461"/>
      <c r="Y71" s="462"/>
      <c r="Z71" s="461"/>
      <c r="AA71" s="461"/>
      <c r="AB71" s="461"/>
      <c r="AC71" s="463"/>
      <c r="AD71" s="248"/>
    </row>
    <row r="72" spans="1:30" ht="15" customHeight="1" x14ac:dyDescent="0.15">
      <c r="A72" s="265"/>
      <c r="B72" s="265"/>
      <c r="C72" s="265"/>
      <c r="D72" s="265"/>
      <c r="E72" s="265"/>
      <c r="F72" s="464" t="s">
        <v>8</v>
      </c>
      <c r="G72" s="465">
        <v>0.75</v>
      </c>
      <c r="H72" s="466" t="s">
        <v>34</v>
      </c>
      <c r="I72" s="470"/>
      <c r="J72" s="265"/>
      <c r="K72" s="467" t="s">
        <v>37</v>
      </c>
      <c r="L72" s="468">
        <v>1.4750000000000001</v>
      </c>
      <c r="M72" s="466" t="s">
        <v>33</v>
      </c>
      <c r="N72" s="469"/>
      <c r="O72" s="470"/>
      <c r="P72" s="471" t="s">
        <v>51</v>
      </c>
      <c r="Q72" s="265"/>
      <c r="R72" s="472"/>
      <c r="S72" s="472"/>
      <c r="T72" s="473"/>
      <c r="U72" s="473"/>
      <c r="V72" s="265" t="s">
        <v>77</v>
      </c>
      <c r="W72" s="265"/>
      <c r="X72" s="268"/>
      <c r="Y72" s="269"/>
      <c r="Z72" s="270" t="s">
        <v>78</v>
      </c>
      <c r="AA72" s="270"/>
      <c r="AB72" s="474"/>
      <c r="AC72" s="265"/>
      <c r="AD72" s="248"/>
    </row>
    <row r="73" spans="1:30" ht="15" customHeight="1" x14ac:dyDescent="0.15">
      <c r="A73" s="265"/>
      <c r="B73" s="265"/>
      <c r="C73" s="265"/>
      <c r="D73" s="265"/>
      <c r="E73" s="265"/>
      <c r="F73" s="265"/>
      <c r="G73" s="465">
        <v>0.5</v>
      </c>
      <c r="H73" s="466" t="s">
        <v>35</v>
      </c>
      <c r="I73" s="470"/>
      <c r="J73" s="265"/>
      <c r="K73" s="467" t="s">
        <v>38</v>
      </c>
      <c r="L73" s="475">
        <v>1.8</v>
      </c>
      <c r="M73" s="466" t="s">
        <v>104</v>
      </c>
      <c r="N73" s="265"/>
      <c r="O73" s="470"/>
      <c r="P73" s="469" t="s">
        <v>52</v>
      </c>
      <c r="Q73" s="265"/>
      <c r="R73" s="472"/>
      <c r="S73" s="472"/>
      <c r="T73" s="473"/>
      <c r="U73" s="473"/>
      <c r="V73" s="265" t="s">
        <v>58</v>
      </c>
      <c r="W73" s="466"/>
      <c r="X73" s="268"/>
      <c r="Y73" s="269"/>
      <c r="Z73" s="270"/>
      <c r="AA73" s="270"/>
      <c r="AB73" s="476"/>
      <c r="AC73" s="265"/>
      <c r="AD73" s="248"/>
    </row>
    <row r="74" spans="1:30" ht="15" customHeight="1" x14ac:dyDescent="0.15">
      <c r="A74" s="265"/>
      <c r="B74" s="265"/>
      <c r="C74" s="265"/>
      <c r="D74" s="265"/>
      <c r="E74" s="265"/>
      <c r="F74" s="265"/>
      <c r="G74" s="465">
        <v>0.3</v>
      </c>
      <c r="H74" s="466" t="s">
        <v>36</v>
      </c>
      <c r="I74" s="470"/>
      <c r="J74" s="265"/>
      <c r="K74" s="467"/>
      <c r="L74" s="475"/>
      <c r="M74" s="466"/>
      <c r="N74" s="265"/>
      <c r="O74" s="477"/>
      <c r="P74" s="265" t="s">
        <v>57</v>
      </c>
      <c r="Q74" s="265"/>
      <c r="R74" s="478"/>
      <c r="S74" s="479"/>
      <c r="T74" s="473"/>
      <c r="U74" s="473"/>
      <c r="V74" s="466" t="s">
        <v>80</v>
      </c>
      <c r="W74" s="466"/>
      <c r="X74" s="268"/>
      <c r="Y74" s="269"/>
      <c r="Z74" s="270"/>
      <c r="AA74" s="270"/>
      <c r="AB74" s="270"/>
      <c r="AC74" s="265"/>
      <c r="AD74" s="248"/>
    </row>
    <row r="75" spans="1:30" ht="15" customHeight="1" x14ac:dyDescent="0.15">
      <c r="A75" s="265"/>
      <c r="B75" s="265"/>
      <c r="C75" s="265"/>
      <c r="D75" s="265"/>
      <c r="E75" s="265"/>
      <c r="I75" s="493"/>
      <c r="K75" s="561"/>
      <c r="L75" s="561"/>
      <c r="M75" s="480"/>
      <c r="N75" s="481"/>
      <c r="O75" s="477"/>
      <c r="P75" s="265" t="s">
        <v>105</v>
      </c>
      <c r="Q75" s="494"/>
      <c r="R75" s="469"/>
      <c r="S75" s="469"/>
      <c r="T75" s="483"/>
      <c r="U75" s="265"/>
      <c r="V75" s="466" t="s">
        <v>79</v>
      </c>
      <c r="X75" s="268"/>
      <c r="Y75" s="269"/>
      <c r="Z75" s="270"/>
      <c r="AA75" s="270"/>
      <c r="AB75" s="270"/>
      <c r="AC75" s="248"/>
      <c r="AD75" s="248"/>
    </row>
    <row r="76" spans="1:30" x14ac:dyDescent="0.15">
      <c r="A76" s="466"/>
      <c r="B76" s="265"/>
      <c r="C76" s="265"/>
      <c r="D76" s="265"/>
      <c r="E76" s="265"/>
      <c r="L76" s="272"/>
      <c r="M76" s="484"/>
      <c r="N76" s="481"/>
      <c r="O76" s="483"/>
      <c r="P76" s="265"/>
      <c r="Q76" s="485"/>
      <c r="R76" s="480"/>
      <c r="S76" s="481"/>
      <c r="T76" s="483"/>
      <c r="U76" s="265"/>
      <c r="X76" s="268"/>
      <c r="Y76" s="269"/>
      <c r="Z76" s="270"/>
      <c r="AA76" s="270"/>
      <c r="AB76" s="270"/>
      <c r="AC76" s="270"/>
      <c r="AD76" s="486"/>
    </row>
    <row r="77" spans="1:30" x14ac:dyDescent="0.15">
      <c r="L77" s="272"/>
      <c r="O77" s="483"/>
      <c r="P77" s="483"/>
    </row>
    <row r="78" spans="1:30" ht="14.25" x14ac:dyDescent="0.15">
      <c r="C78" s="313"/>
      <c r="D78" s="313"/>
      <c r="E78" s="265"/>
      <c r="O78" s="483"/>
      <c r="Q78" s="487"/>
      <c r="R78" s="480"/>
      <c r="S78" s="488"/>
      <c r="T78" s="265"/>
    </row>
    <row r="79" spans="1:30" ht="14.25" x14ac:dyDescent="0.15">
      <c r="C79" s="313"/>
      <c r="D79" s="313"/>
      <c r="F79" s="265"/>
      <c r="J79" s="265"/>
      <c r="P79" s="272"/>
    </row>
    <row r="80" spans="1:30" ht="14.25" x14ac:dyDescent="0.15">
      <c r="C80" s="313"/>
      <c r="D80" s="313"/>
      <c r="F80" s="272"/>
      <c r="G80" s="485"/>
      <c r="H80" s="480"/>
      <c r="I80" s="481"/>
      <c r="J80" s="265"/>
    </row>
    <row r="81" spans="3:10" ht="14.25" x14ac:dyDescent="0.15">
      <c r="C81" s="313"/>
      <c r="D81" s="313"/>
      <c r="F81" s="265"/>
      <c r="G81" s="485"/>
      <c r="H81" s="480"/>
      <c r="I81" s="481"/>
      <c r="J81" s="483"/>
    </row>
    <row r="82" spans="3:10" ht="14.25" x14ac:dyDescent="0.15">
      <c r="C82" s="489"/>
      <c r="D82" s="489"/>
      <c r="F82" s="483"/>
      <c r="G82" s="485"/>
      <c r="H82" s="480"/>
      <c r="I82" s="481"/>
      <c r="J82" s="483"/>
    </row>
    <row r="83" spans="3:10" ht="14.25" x14ac:dyDescent="0.15">
      <c r="C83" s="313"/>
      <c r="D83" s="313"/>
      <c r="F83" s="490"/>
      <c r="G83" s="485"/>
      <c r="H83" s="480"/>
      <c r="I83" s="481"/>
      <c r="J83" s="265"/>
    </row>
    <row r="84" spans="3:10" ht="14.25" x14ac:dyDescent="0.15">
      <c r="C84" s="313"/>
      <c r="D84" s="313"/>
    </row>
    <row r="85" spans="3:10" ht="14.25" x14ac:dyDescent="0.15">
      <c r="C85" s="313"/>
      <c r="D85" s="313"/>
    </row>
    <row r="86" spans="3:10" ht="14.25" x14ac:dyDescent="0.15">
      <c r="C86" s="313"/>
      <c r="D86" s="313"/>
    </row>
    <row r="87" spans="3:10" ht="14.25" x14ac:dyDescent="0.15">
      <c r="C87" s="313"/>
      <c r="D87" s="313"/>
    </row>
    <row r="88" spans="3:10" ht="14.25" x14ac:dyDescent="0.15">
      <c r="C88" s="313"/>
      <c r="D88" s="313"/>
    </row>
    <row r="89" spans="3:10" ht="14.25" x14ac:dyDescent="0.15">
      <c r="C89" s="313"/>
      <c r="D89" s="313"/>
    </row>
    <row r="90" spans="3:10" ht="14.25" x14ac:dyDescent="0.15">
      <c r="C90" s="313"/>
      <c r="D90" s="313"/>
    </row>
    <row r="91" spans="3:10" ht="14.25" x14ac:dyDescent="0.15">
      <c r="C91" s="313"/>
      <c r="D91" s="313"/>
    </row>
    <row r="92" spans="3:10" ht="14.25" x14ac:dyDescent="0.15">
      <c r="C92" s="313"/>
      <c r="D92" s="313"/>
    </row>
    <row r="93" spans="3:10" ht="14.25" x14ac:dyDescent="0.15">
      <c r="C93" s="313"/>
      <c r="D93" s="313"/>
    </row>
    <row r="94" spans="3:10" ht="14.25" x14ac:dyDescent="0.15">
      <c r="C94" s="313"/>
      <c r="D94" s="313"/>
    </row>
    <row r="95" spans="3:10" ht="14.25" x14ac:dyDescent="0.15">
      <c r="C95" s="313"/>
      <c r="D95" s="313"/>
    </row>
    <row r="96" spans="3:10" ht="14.25" x14ac:dyDescent="0.15">
      <c r="C96" s="313"/>
      <c r="D96" s="313"/>
    </row>
    <row r="97" spans="3:4" ht="14.25" x14ac:dyDescent="0.15">
      <c r="C97" s="313"/>
      <c r="D97" s="313"/>
    </row>
    <row r="98" spans="3:4" ht="14.25" x14ac:dyDescent="0.15">
      <c r="C98" s="313"/>
      <c r="D98" s="313"/>
    </row>
    <row r="99" spans="3:4" ht="14.25" x14ac:dyDescent="0.15">
      <c r="C99" s="313"/>
      <c r="D99" s="313"/>
    </row>
    <row r="100" spans="3:4" ht="14.25" x14ac:dyDescent="0.15">
      <c r="C100" s="313"/>
      <c r="D100" s="313"/>
    </row>
    <row r="101" spans="3:4" ht="14.25" x14ac:dyDescent="0.15">
      <c r="C101" s="313"/>
      <c r="D101" s="313"/>
    </row>
    <row r="102" spans="3:4" ht="14.25" x14ac:dyDescent="0.15">
      <c r="C102" s="313"/>
      <c r="D102" s="313"/>
    </row>
    <row r="103" spans="3:4" ht="14.25" x14ac:dyDescent="0.15">
      <c r="C103" s="313"/>
      <c r="D103" s="313"/>
    </row>
    <row r="104" spans="3:4" ht="14.25" x14ac:dyDescent="0.15">
      <c r="C104" s="313"/>
      <c r="D104" s="313"/>
    </row>
    <row r="105" spans="3:4" ht="14.25" x14ac:dyDescent="0.15">
      <c r="C105" s="313"/>
      <c r="D105" s="313"/>
    </row>
    <row r="106" spans="3:4" ht="14.25" x14ac:dyDescent="0.15">
      <c r="C106" s="313"/>
      <c r="D106" s="313"/>
    </row>
    <row r="107" spans="3:4" ht="14.25" x14ac:dyDescent="0.15">
      <c r="C107" s="313"/>
      <c r="D107" s="313"/>
    </row>
    <row r="108" spans="3:4" ht="14.25" x14ac:dyDescent="0.15">
      <c r="C108" s="313"/>
      <c r="D108" s="313"/>
    </row>
    <row r="109" spans="3:4" ht="14.25" x14ac:dyDescent="0.15">
      <c r="C109" s="313"/>
      <c r="D109" s="313"/>
    </row>
    <row r="110" spans="3:4" ht="14.25" x14ac:dyDescent="0.15">
      <c r="C110" s="313"/>
      <c r="D110" s="313"/>
    </row>
    <row r="111" spans="3:4" ht="14.25" x14ac:dyDescent="0.15">
      <c r="C111" s="313"/>
      <c r="D111" s="313"/>
    </row>
    <row r="112" spans="3:4" ht="14.25" x14ac:dyDescent="0.15">
      <c r="C112" s="313"/>
      <c r="D112" s="313"/>
    </row>
    <row r="113" spans="3:4" ht="14.25" x14ac:dyDescent="0.15">
      <c r="C113" s="313"/>
      <c r="D113" s="313"/>
    </row>
    <row r="114" spans="3:4" ht="14.25" x14ac:dyDescent="0.15">
      <c r="C114" s="313"/>
      <c r="D114" s="313"/>
    </row>
    <row r="115" spans="3:4" ht="14.25" x14ac:dyDescent="0.15">
      <c r="C115" s="313"/>
      <c r="D115" s="313"/>
    </row>
    <row r="116" spans="3:4" ht="14.25" x14ac:dyDescent="0.15">
      <c r="C116" s="313"/>
      <c r="D116" s="313"/>
    </row>
    <row r="117" spans="3:4" ht="14.25" x14ac:dyDescent="0.15">
      <c r="C117" s="313"/>
      <c r="D117" s="313"/>
    </row>
    <row r="118" spans="3:4" ht="14.25" x14ac:dyDescent="0.15">
      <c r="C118" s="313"/>
      <c r="D118" s="313"/>
    </row>
    <row r="119" spans="3:4" ht="14.25" x14ac:dyDescent="0.15">
      <c r="C119" s="313"/>
      <c r="D119" s="313"/>
    </row>
    <row r="120" spans="3:4" ht="14.25" x14ac:dyDescent="0.15">
      <c r="C120" s="313"/>
      <c r="D120" s="313"/>
    </row>
    <row r="121" spans="3:4" ht="14.25" x14ac:dyDescent="0.15">
      <c r="C121" s="313"/>
      <c r="D121" s="313"/>
    </row>
    <row r="122" spans="3:4" ht="14.25" x14ac:dyDescent="0.15">
      <c r="C122" s="313"/>
      <c r="D122" s="313"/>
    </row>
    <row r="123" spans="3:4" ht="14.25" x14ac:dyDescent="0.15">
      <c r="C123" s="313"/>
      <c r="D123" s="313"/>
    </row>
    <row r="124" spans="3:4" ht="14.25" x14ac:dyDescent="0.15">
      <c r="C124" s="313"/>
      <c r="D124" s="313"/>
    </row>
    <row r="125" spans="3:4" ht="14.25" x14ac:dyDescent="0.15">
      <c r="C125" s="313"/>
      <c r="D125" s="313"/>
    </row>
    <row r="126" spans="3:4" ht="14.25" x14ac:dyDescent="0.15">
      <c r="C126" s="313"/>
      <c r="D126" s="313"/>
    </row>
    <row r="127" spans="3:4" ht="14.25" x14ac:dyDescent="0.15">
      <c r="C127" s="313"/>
      <c r="D127" s="313"/>
    </row>
    <row r="128" spans="3:4" ht="14.25" x14ac:dyDescent="0.15">
      <c r="C128" s="313"/>
      <c r="D128" s="313"/>
    </row>
    <row r="129" spans="3:4" ht="14.25" x14ac:dyDescent="0.15">
      <c r="C129" s="313"/>
      <c r="D129" s="313"/>
    </row>
    <row r="130" spans="3:4" ht="14.25" x14ac:dyDescent="0.15">
      <c r="C130" s="313"/>
      <c r="D130" s="313"/>
    </row>
    <row r="131" spans="3:4" ht="14.25" x14ac:dyDescent="0.15">
      <c r="C131" s="313"/>
      <c r="D131" s="313"/>
    </row>
    <row r="132" spans="3:4" ht="14.25" x14ac:dyDescent="0.15">
      <c r="C132" s="313"/>
      <c r="D132" s="313"/>
    </row>
    <row r="133" spans="3:4" ht="14.25" x14ac:dyDescent="0.15">
      <c r="C133" s="313"/>
      <c r="D133" s="313"/>
    </row>
    <row r="134" spans="3:4" x14ac:dyDescent="0.15">
      <c r="C134" s="491"/>
      <c r="D134" s="491"/>
    </row>
  </sheetData>
  <mergeCells count="12">
    <mergeCell ref="S5:V5"/>
    <mergeCell ref="Z5:AA5"/>
    <mergeCell ref="Z6:AA6"/>
    <mergeCell ref="J69:K69"/>
    <mergeCell ref="N69:O69"/>
    <mergeCell ref="P69:Q69"/>
    <mergeCell ref="J71:K71"/>
    <mergeCell ref="N71:O71"/>
    <mergeCell ref="P71:Q71"/>
    <mergeCell ref="K75:L75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142"/>
  <sheetViews>
    <sheetView view="pageBreakPreview" zoomScale="50" zoomScaleNormal="50" zoomScaleSheetLayoutView="50" workbookViewId="0">
      <pane xSplit="2" ySplit="7" topLeftCell="C53" activePane="bottomRight" state="frozen"/>
      <selection pane="topRight" activeCell="C1" sqref="C1"/>
      <selection pane="bottomLeft" activeCell="A8" sqref="A8"/>
      <selection pane="bottomRight" activeCell="C79" sqref="C79"/>
    </sheetView>
  </sheetViews>
  <sheetFormatPr defaultColWidth="9" defaultRowHeight="13.5" x14ac:dyDescent="0.15"/>
  <cols>
    <col min="1" max="2" width="6.125" style="248" customWidth="1"/>
    <col min="3" max="3" width="14.5" style="248" customWidth="1"/>
    <col min="4" max="4" width="11.5" style="248" customWidth="1"/>
    <col min="5" max="5" width="10.5" style="248" customWidth="1"/>
    <col min="6" max="6" width="17.5" style="248" customWidth="1"/>
    <col min="7" max="7" width="18.5" style="248" customWidth="1"/>
    <col min="8" max="8" width="18.75" style="248" customWidth="1"/>
    <col min="9" max="9" width="9.125" style="248" customWidth="1"/>
    <col min="10" max="10" width="40.625" style="248" customWidth="1"/>
    <col min="11" max="12" width="20" style="248" customWidth="1"/>
    <col min="13" max="13" width="10" style="259" customWidth="1"/>
    <col min="14" max="14" width="30.375" style="248" customWidth="1"/>
    <col min="15" max="15" width="17.125" style="248" customWidth="1"/>
    <col min="16" max="16" width="40.625" style="248" customWidth="1"/>
    <col min="17" max="18" width="20" style="248" customWidth="1"/>
    <col min="19" max="19" width="18.625" style="248" customWidth="1"/>
    <col min="20" max="21" width="18.5" style="248" customWidth="1"/>
    <col min="22" max="22" width="17.375" style="248" customWidth="1"/>
    <col min="23" max="23" width="14.75" style="248" customWidth="1"/>
    <col min="24" max="24" width="14.625" style="254" customWidth="1"/>
    <col min="25" max="25" width="18.25" style="255" bestFit="1" customWidth="1"/>
    <col min="26" max="26" width="13.625" style="256" customWidth="1"/>
    <col min="27" max="27" width="16.5" style="256" bestFit="1" customWidth="1"/>
    <col min="28" max="28" width="13.375" style="256" customWidth="1"/>
    <col min="29" max="29" width="18.25" style="256" customWidth="1"/>
    <col min="30" max="30" width="13.75" style="256" customWidth="1"/>
    <col min="31" max="31" width="11.625" style="248" customWidth="1"/>
    <col min="32" max="16384" width="9" style="248"/>
  </cols>
  <sheetData>
    <row r="1" spans="1:30" ht="28.5" x14ac:dyDescent="0.3">
      <c r="G1" s="249"/>
      <c r="I1" s="249"/>
      <c r="K1" s="250" t="s">
        <v>39</v>
      </c>
      <c r="L1" s="251"/>
      <c r="M1" s="252"/>
      <c r="P1" s="250"/>
      <c r="R1" s="253" t="s">
        <v>106</v>
      </c>
      <c r="AB1" s="257"/>
      <c r="AC1" s="258">
        <v>45505</v>
      </c>
      <c r="AD1" s="248"/>
    </row>
    <row r="2" spans="1:30" ht="14.25" x14ac:dyDescent="0.15">
      <c r="N2" s="260" t="s">
        <v>17</v>
      </c>
      <c r="O2" s="260"/>
      <c r="P2" s="260"/>
      <c r="Q2" s="260"/>
      <c r="R2" s="260"/>
      <c r="S2" s="260"/>
      <c r="V2" s="261"/>
      <c r="W2" s="261"/>
      <c r="X2" s="262"/>
      <c r="Y2" s="263"/>
      <c r="AB2" s="257"/>
      <c r="AC2" s="264"/>
      <c r="AD2" s="261"/>
    </row>
    <row r="3" spans="1:30" ht="3.75" customHeight="1" x14ac:dyDescent="0.1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6"/>
      <c r="N3" s="267"/>
      <c r="O3" s="267"/>
      <c r="P3" s="267"/>
      <c r="Q3" s="267"/>
      <c r="R3" s="267"/>
      <c r="S3" s="267"/>
      <c r="T3" s="265"/>
      <c r="U3" s="265"/>
      <c r="V3" s="265"/>
      <c r="W3" s="265"/>
      <c r="X3" s="268"/>
      <c r="Y3" s="269"/>
      <c r="Z3" s="270"/>
      <c r="AA3" s="270"/>
      <c r="AB3" s="270"/>
      <c r="AC3" s="271"/>
      <c r="AD3" s="265"/>
    </row>
    <row r="4" spans="1:30" x14ac:dyDescent="0.1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6"/>
      <c r="N4" s="265"/>
      <c r="O4" s="265"/>
      <c r="P4" s="265"/>
      <c r="Q4" s="265"/>
      <c r="R4" s="265"/>
      <c r="S4" s="265"/>
      <c r="T4" s="265"/>
      <c r="U4" s="265"/>
      <c r="V4" s="272"/>
      <c r="W4" s="272"/>
      <c r="X4" s="268"/>
      <c r="Y4" s="273"/>
      <c r="Z4" s="271"/>
      <c r="AA4" s="271"/>
      <c r="AB4" s="271"/>
      <c r="AC4" s="264"/>
      <c r="AD4" s="265"/>
    </row>
    <row r="5" spans="1:30" ht="14.25" customHeight="1" thickBot="1" x14ac:dyDescent="0.2">
      <c r="A5" s="562"/>
      <c r="B5" s="563"/>
      <c r="C5" s="274" t="s">
        <v>44</v>
      </c>
      <c r="D5" s="274"/>
      <c r="E5" s="275"/>
      <c r="F5" s="274" t="s">
        <v>45</v>
      </c>
      <c r="G5" s="274"/>
      <c r="H5" s="275"/>
      <c r="I5" s="274" t="s">
        <v>46</v>
      </c>
      <c r="J5" s="274"/>
      <c r="K5" s="274"/>
      <c r="L5" s="275"/>
      <c r="M5" s="568" t="s">
        <v>47</v>
      </c>
      <c r="N5" s="569"/>
      <c r="O5" s="569"/>
      <c r="P5" s="569"/>
      <c r="Q5" s="569"/>
      <c r="R5" s="570"/>
      <c r="S5" s="568" t="s">
        <v>48</v>
      </c>
      <c r="T5" s="569"/>
      <c r="U5" s="569"/>
      <c r="V5" s="570"/>
      <c r="W5" s="276" t="s">
        <v>53</v>
      </c>
      <c r="X5" s="277" t="s">
        <v>50</v>
      </c>
      <c r="Y5" s="278" t="s">
        <v>30</v>
      </c>
      <c r="Z5" s="571" t="s">
        <v>73</v>
      </c>
      <c r="AA5" s="572"/>
      <c r="AB5" s="279" t="s">
        <v>1</v>
      </c>
      <c r="AC5" s="280" t="s">
        <v>3</v>
      </c>
      <c r="AD5" s="248"/>
    </row>
    <row r="6" spans="1:30" ht="14.25" customHeight="1" x14ac:dyDescent="0.15">
      <c r="A6" s="564"/>
      <c r="B6" s="565"/>
      <c r="C6" s="281" t="s">
        <v>10</v>
      </c>
      <c r="D6" s="282"/>
      <c r="E6" s="283"/>
      <c r="F6" s="284"/>
      <c r="G6" s="284"/>
      <c r="H6" s="285"/>
      <c r="I6" s="282" t="s">
        <v>26</v>
      </c>
      <c r="J6" s="286"/>
      <c r="K6" s="287"/>
      <c r="L6" s="285"/>
      <c r="M6" s="288" t="s">
        <v>26</v>
      </c>
      <c r="N6" s="289"/>
      <c r="O6" s="284"/>
      <c r="P6" s="290" t="s">
        <v>27</v>
      </c>
      <c r="Q6" s="291"/>
      <c r="R6" s="285"/>
      <c r="S6" s="288" t="s">
        <v>18</v>
      </c>
      <c r="T6" s="288" t="s">
        <v>18</v>
      </c>
      <c r="U6" s="288" t="s">
        <v>19</v>
      </c>
      <c r="V6" s="282" t="s">
        <v>20</v>
      </c>
      <c r="W6" s="292" t="s">
        <v>54</v>
      </c>
      <c r="X6" s="293" t="s">
        <v>29</v>
      </c>
      <c r="Y6" s="294" t="s">
        <v>31</v>
      </c>
      <c r="Z6" s="573" t="s">
        <v>83</v>
      </c>
      <c r="AA6" s="574" t="s">
        <v>74</v>
      </c>
      <c r="AB6" s="295" t="s">
        <v>2</v>
      </c>
      <c r="AC6" s="296" t="s">
        <v>6</v>
      </c>
      <c r="AD6" s="248"/>
    </row>
    <row r="7" spans="1:30" ht="14.25" customHeight="1" x14ac:dyDescent="0.15">
      <c r="A7" s="566"/>
      <c r="B7" s="567"/>
      <c r="C7" s="297" t="s">
        <v>4</v>
      </c>
      <c r="D7" s="298" t="s">
        <v>55</v>
      </c>
      <c r="E7" s="299" t="s">
        <v>7</v>
      </c>
      <c r="F7" s="300" t="s">
        <v>22</v>
      </c>
      <c r="G7" s="301" t="s">
        <v>23</v>
      </c>
      <c r="H7" s="302" t="s">
        <v>24</v>
      </c>
      <c r="I7" s="298" t="s">
        <v>25</v>
      </c>
      <c r="J7" s="303"/>
      <c r="K7" s="304"/>
      <c r="L7" s="299" t="s">
        <v>40</v>
      </c>
      <c r="M7" s="301" t="s">
        <v>25</v>
      </c>
      <c r="N7" s="303" t="s">
        <v>60</v>
      </c>
      <c r="O7" s="304"/>
      <c r="P7" s="303" t="s">
        <v>28</v>
      </c>
      <c r="Q7" s="304"/>
      <c r="R7" s="302" t="s">
        <v>5</v>
      </c>
      <c r="S7" s="300" t="s">
        <v>21</v>
      </c>
      <c r="T7" s="301" t="s">
        <v>9</v>
      </c>
      <c r="U7" s="301" t="s">
        <v>9</v>
      </c>
      <c r="V7" s="298" t="s">
        <v>32</v>
      </c>
      <c r="W7" s="305" t="s">
        <v>56</v>
      </c>
      <c r="X7" s="306" t="s">
        <v>59</v>
      </c>
      <c r="Y7" s="307" t="s">
        <v>49</v>
      </c>
      <c r="Z7" s="308" t="s">
        <v>81</v>
      </c>
      <c r="AA7" s="309" t="s">
        <v>82</v>
      </c>
      <c r="AB7" s="310" t="s">
        <v>75</v>
      </c>
      <c r="AC7" s="300" t="s">
        <v>76</v>
      </c>
      <c r="AD7" s="248"/>
    </row>
    <row r="8" spans="1:30" ht="27" customHeight="1" x14ac:dyDescent="0.25">
      <c r="A8" s="311"/>
      <c r="B8" s="288"/>
      <c r="C8" s="312"/>
      <c r="D8" s="313"/>
      <c r="E8" s="314"/>
      <c r="F8" s="315"/>
      <c r="G8" s="315"/>
      <c r="H8" s="316"/>
      <c r="I8" s="317"/>
      <c r="J8" s="318"/>
      <c r="K8" s="319"/>
      <c r="L8" s="320"/>
      <c r="M8" s="321"/>
      <c r="N8" s="318"/>
      <c r="O8" s="315"/>
      <c r="P8" s="318"/>
      <c r="Q8" s="315"/>
      <c r="R8" s="320"/>
      <c r="S8" s="322"/>
      <c r="T8" s="323"/>
      <c r="U8" s="323"/>
      <c r="V8" s="324"/>
      <c r="W8" s="325"/>
      <c r="X8" s="326"/>
      <c r="Y8" s="327"/>
      <c r="Z8" s="328"/>
      <c r="AA8" s="329"/>
      <c r="AB8" s="330"/>
      <c r="AC8" s="331">
        <v>160.75</v>
      </c>
      <c r="AD8" s="248"/>
    </row>
    <row r="9" spans="1:30" ht="27" customHeight="1" x14ac:dyDescent="0.25">
      <c r="A9" s="311"/>
      <c r="B9" s="288"/>
      <c r="C9" s="312"/>
      <c r="D9" s="313"/>
      <c r="E9" s="314"/>
      <c r="F9" s="315"/>
      <c r="G9" s="315"/>
      <c r="H9" s="316"/>
      <c r="I9" s="317"/>
      <c r="J9" s="318"/>
      <c r="K9" s="319"/>
      <c r="L9" s="320"/>
      <c r="M9" s="321"/>
      <c r="N9" s="318"/>
      <c r="O9" s="315"/>
      <c r="P9" s="318" t="s">
        <v>68</v>
      </c>
      <c r="Q9" s="315">
        <v>6700</v>
      </c>
      <c r="R9" s="320"/>
      <c r="S9" s="322"/>
      <c r="T9" s="323"/>
      <c r="U9" s="323"/>
      <c r="V9" s="324"/>
      <c r="W9" s="325"/>
      <c r="X9" s="326"/>
      <c r="Y9" s="327"/>
      <c r="Z9" s="328"/>
      <c r="AA9" s="329"/>
      <c r="AB9" s="330"/>
      <c r="AC9" s="331"/>
      <c r="AD9" s="248"/>
    </row>
    <row r="10" spans="1:30" ht="27" customHeight="1" x14ac:dyDescent="0.25">
      <c r="A10" s="332">
        <v>1</v>
      </c>
      <c r="B10" s="301" t="s">
        <v>66</v>
      </c>
      <c r="C10" s="333">
        <v>7.6999999999999999E-2</v>
      </c>
      <c r="D10" s="334">
        <v>7.0000000000000007E-2</v>
      </c>
      <c r="E10" s="335">
        <v>7.9000000000000001E-2</v>
      </c>
      <c r="F10" s="336">
        <v>500</v>
      </c>
      <c r="G10" s="336">
        <v>-4300</v>
      </c>
      <c r="H10" s="337">
        <f>SUM(F10:G10)</f>
        <v>-3800</v>
      </c>
      <c r="I10" s="338"/>
      <c r="J10" s="339" t="s">
        <v>67</v>
      </c>
      <c r="K10" s="336">
        <v>25400</v>
      </c>
      <c r="L10" s="340">
        <f>SUM(K8:K10)</f>
        <v>25400</v>
      </c>
      <c r="M10" s="341"/>
      <c r="N10" s="339"/>
      <c r="O10" s="342"/>
      <c r="P10" s="339" t="s">
        <v>67</v>
      </c>
      <c r="Q10" s="336">
        <v>-26500</v>
      </c>
      <c r="R10" s="343">
        <f>SUM(O8:O10)+SUM(Q8:Q10)</f>
        <v>-19800</v>
      </c>
      <c r="S10" s="344">
        <v>1800</v>
      </c>
      <c r="T10" s="345">
        <v>5519600</v>
      </c>
      <c r="U10" s="346">
        <v>4928600</v>
      </c>
      <c r="V10" s="347">
        <v>4928500</v>
      </c>
      <c r="W10" s="348">
        <v>6.0999999999999999E-2</v>
      </c>
      <c r="X10" s="348">
        <v>0.02</v>
      </c>
      <c r="Y10" s="349">
        <v>0.14899999999999999</v>
      </c>
      <c r="Z10" s="350">
        <v>0.218</v>
      </c>
      <c r="AA10" s="351">
        <v>0.21500000000000341</v>
      </c>
      <c r="AB10" s="352">
        <v>1.0720000000000001</v>
      </c>
      <c r="AC10" s="353">
        <v>161.19</v>
      </c>
      <c r="AD10" s="248"/>
    </row>
    <row r="11" spans="1:30" ht="27" customHeight="1" x14ac:dyDescent="0.25">
      <c r="A11" s="311"/>
      <c r="B11" s="288"/>
      <c r="C11" s="312"/>
      <c r="D11" s="313"/>
      <c r="E11" s="314"/>
      <c r="F11" s="315"/>
      <c r="G11" s="315"/>
      <c r="H11" s="316"/>
      <c r="I11" s="317"/>
      <c r="J11" s="318"/>
      <c r="K11" s="319"/>
      <c r="L11" s="320"/>
      <c r="M11" s="321"/>
      <c r="N11" s="318"/>
      <c r="O11" s="319"/>
      <c r="P11" s="318"/>
      <c r="Q11" s="319"/>
      <c r="R11" s="320"/>
      <c r="S11" s="322"/>
      <c r="T11" s="323"/>
      <c r="U11" s="323"/>
      <c r="V11" s="324"/>
      <c r="W11" s="354"/>
      <c r="X11" s="354"/>
      <c r="Y11" s="355"/>
      <c r="Z11" s="328"/>
      <c r="AA11" s="329"/>
      <c r="AB11" s="330"/>
      <c r="AC11" s="331">
        <v>161.41999999999999</v>
      </c>
      <c r="AD11" s="248"/>
    </row>
    <row r="12" spans="1:30" ht="27" customHeight="1" x14ac:dyDescent="0.25">
      <c r="A12" s="311"/>
      <c r="B12" s="288"/>
      <c r="C12" s="312"/>
      <c r="D12" s="313"/>
      <c r="E12" s="314"/>
      <c r="F12" s="315"/>
      <c r="G12" s="315"/>
      <c r="H12" s="316"/>
      <c r="I12" s="317"/>
      <c r="J12" s="318"/>
      <c r="K12" s="319"/>
      <c r="L12" s="320"/>
      <c r="M12" s="321"/>
      <c r="N12" s="318"/>
      <c r="O12" s="319"/>
      <c r="P12" s="318"/>
      <c r="Q12" s="319"/>
      <c r="R12" s="320"/>
      <c r="S12" s="322"/>
      <c r="T12" s="323"/>
      <c r="U12" s="323"/>
      <c r="V12" s="324"/>
      <c r="W12" s="326"/>
      <c r="X12" s="326"/>
      <c r="Y12" s="327"/>
      <c r="Z12" s="328"/>
      <c r="AA12" s="329"/>
      <c r="AB12" s="330"/>
      <c r="AC12" s="331"/>
      <c r="AD12" s="248"/>
    </row>
    <row r="13" spans="1:30" ht="27" customHeight="1" x14ac:dyDescent="0.25">
      <c r="A13" s="332">
        <v>2</v>
      </c>
      <c r="B13" s="301" t="s">
        <v>64</v>
      </c>
      <c r="C13" s="333">
        <v>7.6999999999999999E-2</v>
      </c>
      <c r="D13" s="334">
        <v>6.5000000000000002E-2</v>
      </c>
      <c r="E13" s="335">
        <v>7.8E-2</v>
      </c>
      <c r="F13" s="336">
        <v>1100</v>
      </c>
      <c r="G13" s="336">
        <v>-6200</v>
      </c>
      <c r="H13" s="337">
        <f>SUM(F13:G13)</f>
        <v>-5100</v>
      </c>
      <c r="I13" s="338"/>
      <c r="J13" s="339" t="s">
        <v>67</v>
      </c>
      <c r="K13" s="336">
        <v>26500</v>
      </c>
      <c r="L13" s="343">
        <f>SUM(K11:K13)</f>
        <v>26500</v>
      </c>
      <c r="M13" s="341"/>
      <c r="N13" s="339"/>
      <c r="O13" s="336"/>
      <c r="P13" s="339" t="s">
        <v>67</v>
      </c>
      <c r="Q13" s="336">
        <v>-31000</v>
      </c>
      <c r="R13" s="343">
        <f>SUM(O11:O13)+SUM(Q11:Q13)</f>
        <v>-31000</v>
      </c>
      <c r="S13" s="344">
        <v>-9600</v>
      </c>
      <c r="T13" s="345">
        <v>5510000</v>
      </c>
      <c r="U13" s="346">
        <v>4915500</v>
      </c>
      <c r="V13" s="347">
        <v>4915400</v>
      </c>
      <c r="W13" s="348">
        <v>7.9000000000000001E-2</v>
      </c>
      <c r="X13" s="348">
        <v>0.02</v>
      </c>
      <c r="Y13" s="349">
        <v>0.14899999999999999</v>
      </c>
      <c r="Z13" s="350">
        <v>0.218</v>
      </c>
      <c r="AA13" s="351">
        <v>0.21500000000000341</v>
      </c>
      <c r="AB13" s="352">
        <v>1.0720000000000001</v>
      </c>
      <c r="AC13" s="353">
        <v>161.74</v>
      </c>
      <c r="AD13" s="248"/>
    </row>
    <row r="14" spans="1:30" ht="27" customHeight="1" x14ac:dyDescent="0.25">
      <c r="A14" s="311"/>
      <c r="B14" s="288"/>
      <c r="C14" s="312"/>
      <c r="D14" s="313"/>
      <c r="E14" s="314"/>
      <c r="F14" s="315"/>
      <c r="G14" s="315"/>
      <c r="H14" s="316"/>
      <c r="I14" s="317"/>
      <c r="J14" s="318"/>
      <c r="K14" s="319"/>
      <c r="L14" s="320"/>
      <c r="M14" s="321"/>
      <c r="N14" s="318"/>
      <c r="O14" s="319"/>
      <c r="P14" s="318"/>
      <c r="Q14" s="319"/>
      <c r="R14" s="320"/>
      <c r="S14" s="315"/>
      <c r="T14" s="323"/>
      <c r="U14" s="356"/>
      <c r="V14" s="324"/>
      <c r="W14" s="326"/>
      <c r="X14" s="326"/>
      <c r="Y14" s="327"/>
      <c r="Z14" s="328"/>
      <c r="AA14" s="329"/>
      <c r="AB14" s="330"/>
      <c r="AC14" s="331">
        <v>161.41999999999999</v>
      </c>
      <c r="AD14" s="248"/>
    </row>
    <row r="15" spans="1:30" ht="27" customHeight="1" x14ac:dyDescent="0.25">
      <c r="A15" s="311"/>
      <c r="B15" s="288"/>
      <c r="C15" s="312"/>
      <c r="D15" s="313"/>
      <c r="E15" s="314"/>
      <c r="F15" s="315"/>
      <c r="G15" s="315"/>
      <c r="H15" s="316"/>
      <c r="I15" s="317"/>
      <c r="J15" s="318"/>
      <c r="K15" s="319"/>
      <c r="L15" s="320"/>
      <c r="M15" s="321"/>
      <c r="N15" s="318"/>
      <c r="O15" s="319"/>
      <c r="P15" s="318"/>
      <c r="Q15" s="319"/>
      <c r="R15" s="320"/>
      <c r="S15" s="315"/>
      <c r="T15" s="323"/>
      <c r="U15" s="356"/>
      <c r="V15" s="324"/>
      <c r="W15" s="326"/>
      <c r="X15" s="326"/>
      <c r="Y15" s="327"/>
      <c r="Z15" s="328"/>
      <c r="AA15" s="329"/>
      <c r="AB15" s="330"/>
      <c r="AC15" s="331"/>
      <c r="AD15" s="248"/>
    </row>
    <row r="16" spans="1:30" ht="27" customHeight="1" x14ac:dyDescent="0.25">
      <c r="A16" s="332">
        <v>3</v>
      </c>
      <c r="B16" s="301" t="s">
        <v>61</v>
      </c>
      <c r="C16" s="333">
        <v>7.6999999999999999E-2</v>
      </c>
      <c r="D16" s="334">
        <v>0.05</v>
      </c>
      <c r="E16" s="335">
        <v>7.8E-2</v>
      </c>
      <c r="F16" s="336">
        <v>-15400</v>
      </c>
      <c r="G16" s="336">
        <v>-59900</v>
      </c>
      <c r="H16" s="337">
        <f>SUM(F16:G16)</f>
        <v>-75300</v>
      </c>
      <c r="I16" s="338"/>
      <c r="J16" s="339" t="s">
        <v>67</v>
      </c>
      <c r="K16" s="336">
        <v>31000</v>
      </c>
      <c r="L16" s="343">
        <f>SUM(K14:K16)</f>
        <v>31000</v>
      </c>
      <c r="M16" s="341"/>
      <c r="N16" s="339"/>
      <c r="O16" s="336"/>
      <c r="P16" s="339" t="s">
        <v>67</v>
      </c>
      <c r="Q16" s="336">
        <v>-25800</v>
      </c>
      <c r="R16" s="343">
        <f>SUM(O14:O16)+SUM(Q14:Q16)</f>
        <v>-25800</v>
      </c>
      <c r="S16" s="344">
        <v>-70100</v>
      </c>
      <c r="T16" s="345">
        <v>5439900</v>
      </c>
      <c r="U16" s="346">
        <v>4837900</v>
      </c>
      <c r="V16" s="347">
        <v>4837800</v>
      </c>
      <c r="W16" s="348">
        <v>5.0999999999999997E-2</v>
      </c>
      <c r="X16" s="348">
        <v>1.9E-2</v>
      </c>
      <c r="Y16" s="349">
        <v>0.14899999999999999</v>
      </c>
      <c r="Z16" s="350">
        <v>0.21</v>
      </c>
      <c r="AA16" s="351">
        <v>0.20749999999999602</v>
      </c>
      <c r="AB16" s="352">
        <v>1.095</v>
      </c>
      <c r="AC16" s="353">
        <v>161.94</v>
      </c>
      <c r="AD16" s="248"/>
    </row>
    <row r="17" spans="1:30" ht="27" customHeight="1" x14ac:dyDescent="0.25">
      <c r="A17" s="311"/>
      <c r="B17" s="288"/>
      <c r="C17" s="357"/>
      <c r="D17" s="358"/>
      <c r="E17" s="359"/>
      <c r="F17" s="319"/>
      <c r="G17" s="319"/>
      <c r="H17" s="360"/>
      <c r="I17" s="317"/>
      <c r="J17" s="318"/>
      <c r="K17" s="319"/>
      <c r="L17" s="361"/>
      <c r="M17" s="362"/>
      <c r="N17" s="318"/>
      <c r="O17" s="319"/>
      <c r="P17" s="318"/>
      <c r="Q17" s="319"/>
      <c r="R17" s="361"/>
      <c r="S17" s="319"/>
      <c r="T17" s="323"/>
      <c r="U17" s="356"/>
      <c r="V17" s="324"/>
      <c r="W17" s="326"/>
      <c r="X17" s="326"/>
      <c r="Y17" s="327"/>
      <c r="Z17" s="328"/>
      <c r="AA17" s="329"/>
      <c r="AB17" s="330"/>
      <c r="AC17" s="331">
        <v>161.13999999999999</v>
      </c>
      <c r="AD17" s="248"/>
    </row>
    <row r="18" spans="1:30" ht="27" customHeight="1" x14ac:dyDescent="0.25">
      <c r="A18" s="311"/>
      <c r="B18" s="288"/>
      <c r="C18" s="312"/>
      <c r="D18" s="313"/>
      <c r="E18" s="314"/>
      <c r="F18" s="315"/>
      <c r="G18" s="315"/>
      <c r="H18" s="316"/>
      <c r="I18" s="317"/>
      <c r="J18" s="318"/>
      <c r="K18" s="319"/>
      <c r="L18" s="320"/>
      <c r="M18" s="321"/>
      <c r="N18" s="318"/>
      <c r="O18" s="319"/>
      <c r="P18" s="318" t="s">
        <v>68</v>
      </c>
      <c r="Q18" s="319">
        <v>10800</v>
      </c>
      <c r="R18" s="320"/>
      <c r="S18" s="322"/>
      <c r="T18" s="323"/>
      <c r="U18" s="356"/>
      <c r="V18" s="324"/>
      <c r="W18" s="326"/>
      <c r="X18" s="326"/>
      <c r="Y18" s="327"/>
      <c r="Z18" s="328"/>
      <c r="AA18" s="329"/>
      <c r="AB18" s="330"/>
      <c r="AC18" s="331"/>
      <c r="AD18" s="248"/>
    </row>
    <row r="19" spans="1:30" ht="27" customHeight="1" x14ac:dyDescent="0.25">
      <c r="A19" s="332">
        <v>4</v>
      </c>
      <c r="B19" s="301" t="s">
        <v>62</v>
      </c>
      <c r="C19" s="333">
        <v>7.6999999999999999E-2</v>
      </c>
      <c r="D19" s="334">
        <v>0.05</v>
      </c>
      <c r="E19" s="335">
        <v>7.9000000000000001E-2</v>
      </c>
      <c r="F19" s="336">
        <v>-3600</v>
      </c>
      <c r="G19" s="336">
        <v>1700</v>
      </c>
      <c r="H19" s="337">
        <f>SUM(F19:G19)</f>
        <v>-1900</v>
      </c>
      <c r="I19" s="338"/>
      <c r="J19" s="339" t="s">
        <v>67</v>
      </c>
      <c r="K19" s="336">
        <v>25800</v>
      </c>
      <c r="L19" s="343">
        <f>SUM(K17:K19)</f>
        <v>25800</v>
      </c>
      <c r="M19" s="341"/>
      <c r="N19" s="339"/>
      <c r="O19" s="336"/>
      <c r="P19" s="339" t="s">
        <v>67</v>
      </c>
      <c r="Q19" s="336">
        <v>-24000</v>
      </c>
      <c r="R19" s="343">
        <f>SUM(O17:O19)+SUM(Q17:Q19)</f>
        <v>-13200</v>
      </c>
      <c r="S19" s="344">
        <v>10700</v>
      </c>
      <c r="T19" s="345">
        <v>5450600</v>
      </c>
      <c r="U19" s="346">
        <v>4846700</v>
      </c>
      <c r="V19" s="347">
        <v>4846600</v>
      </c>
      <c r="W19" s="348">
        <v>4.3999999999999997E-2</v>
      </c>
      <c r="X19" s="348">
        <v>0.01</v>
      </c>
      <c r="Y19" s="349">
        <v>0.14899999999999999</v>
      </c>
      <c r="Z19" s="350">
        <v>0.21299999999999999</v>
      </c>
      <c r="AA19" s="351">
        <v>0.21250000000000568</v>
      </c>
      <c r="AB19" s="352">
        <v>1.081</v>
      </c>
      <c r="AC19" s="353">
        <v>161.66</v>
      </c>
      <c r="AD19" s="248"/>
    </row>
    <row r="20" spans="1:30" ht="27" customHeight="1" x14ac:dyDescent="0.25">
      <c r="A20" s="363"/>
      <c r="B20" s="288"/>
      <c r="C20" s="312"/>
      <c r="D20" s="313"/>
      <c r="E20" s="314"/>
      <c r="F20" s="315"/>
      <c r="G20" s="315"/>
      <c r="H20" s="316"/>
      <c r="I20" s="317"/>
      <c r="J20" s="318"/>
      <c r="K20" s="319"/>
      <c r="L20" s="320"/>
      <c r="M20" s="321"/>
      <c r="N20" s="318"/>
      <c r="O20" s="319"/>
      <c r="P20" s="318"/>
      <c r="Q20" s="319"/>
      <c r="R20" s="320"/>
      <c r="S20" s="364"/>
      <c r="T20" s="365"/>
      <c r="U20" s="366"/>
      <c r="V20" s="367"/>
      <c r="W20" s="354"/>
      <c r="X20" s="354"/>
      <c r="Y20" s="355"/>
      <c r="Z20" s="368"/>
      <c r="AA20" s="369"/>
      <c r="AB20" s="370"/>
      <c r="AC20" s="371">
        <v>160.53</v>
      </c>
      <c r="AD20" s="248"/>
    </row>
    <row r="21" spans="1:30" ht="27" customHeight="1" x14ac:dyDescent="0.25">
      <c r="A21" s="311"/>
      <c r="B21" s="288"/>
      <c r="C21" s="312"/>
      <c r="D21" s="313"/>
      <c r="E21" s="314"/>
      <c r="F21" s="315"/>
      <c r="G21" s="315"/>
      <c r="H21" s="316"/>
      <c r="I21" s="317"/>
      <c r="J21" s="318" t="s">
        <v>70</v>
      </c>
      <c r="K21" s="319">
        <v>-300</v>
      </c>
      <c r="L21" s="320"/>
      <c r="M21" s="321"/>
      <c r="N21" s="318"/>
      <c r="O21" s="319"/>
      <c r="P21" s="318"/>
      <c r="Q21" s="319"/>
      <c r="R21" s="320"/>
      <c r="S21" s="322"/>
      <c r="T21" s="323"/>
      <c r="U21" s="356"/>
      <c r="V21" s="324"/>
      <c r="W21" s="326"/>
      <c r="X21" s="326"/>
      <c r="Y21" s="327"/>
      <c r="Z21" s="328"/>
      <c r="AA21" s="329"/>
      <c r="AB21" s="330"/>
      <c r="AC21" s="331"/>
      <c r="AD21" s="248"/>
    </row>
    <row r="22" spans="1:30" ht="27" customHeight="1" x14ac:dyDescent="0.25">
      <c r="A22" s="332">
        <v>5</v>
      </c>
      <c r="B22" s="301" t="s">
        <v>63</v>
      </c>
      <c r="C22" s="333">
        <v>7.6999999999999999E-2</v>
      </c>
      <c r="D22" s="334">
        <v>0.05</v>
      </c>
      <c r="E22" s="335">
        <v>7.8E-2</v>
      </c>
      <c r="F22" s="336">
        <v>-1600</v>
      </c>
      <c r="G22" s="336">
        <v>5100</v>
      </c>
      <c r="H22" s="337">
        <f>SUM(F22:G22)</f>
        <v>3500</v>
      </c>
      <c r="I22" s="338"/>
      <c r="J22" s="339" t="s">
        <v>67</v>
      </c>
      <c r="K22" s="336">
        <v>24000</v>
      </c>
      <c r="L22" s="343">
        <f>SUM(K20:K22)</f>
        <v>23700</v>
      </c>
      <c r="M22" s="341"/>
      <c r="N22" s="339"/>
      <c r="O22" s="336"/>
      <c r="P22" s="339" t="s">
        <v>67</v>
      </c>
      <c r="Q22" s="336">
        <v>-22500</v>
      </c>
      <c r="R22" s="343">
        <f>SUM(O20:O22)+SUM(Q20:Q22)</f>
        <v>-22500</v>
      </c>
      <c r="S22" s="344">
        <v>4700</v>
      </c>
      <c r="T22" s="345">
        <v>5455300</v>
      </c>
      <c r="U22" s="346">
        <v>4845100</v>
      </c>
      <c r="V22" s="347">
        <v>4845000</v>
      </c>
      <c r="W22" s="348">
        <v>6.7000000000000004E-2</v>
      </c>
      <c r="X22" s="348">
        <v>0.01</v>
      </c>
      <c r="Y22" s="349">
        <v>0.14899999999999999</v>
      </c>
      <c r="Z22" s="350">
        <v>0.20699999999999999</v>
      </c>
      <c r="AA22" s="351">
        <v>0.20499999999999829</v>
      </c>
      <c r="AB22" s="352">
        <v>1.0669999999999999</v>
      </c>
      <c r="AC22" s="353">
        <v>161.38999999999999</v>
      </c>
      <c r="AD22" s="248"/>
    </row>
    <row r="23" spans="1:30" ht="27" customHeight="1" x14ac:dyDescent="0.25">
      <c r="A23" s="311"/>
      <c r="B23" s="288"/>
      <c r="C23" s="312"/>
      <c r="D23" s="313"/>
      <c r="E23" s="314"/>
      <c r="F23" s="315"/>
      <c r="G23" s="315"/>
      <c r="H23" s="316"/>
      <c r="I23" s="317"/>
      <c r="J23" s="318" t="s">
        <v>70</v>
      </c>
      <c r="K23" s="319">
        <v>-300</v>
      </c>
      <c r="L23" s="320"/>
      <c r="M23" s="321"/>
      <c r="N23" s="318"/>
      <c r="O23" s="319"/>
      <c r="P23" s="318"/>
      <c r="Q23" s="319"/>
      <c r="R23" s="320"/>
      <c r="S23" s="322"/>
      <c r="T23" s="323"/>
      <c r="U23" s="356"/>
      <c r="V23" s="367"/>
      <c r="W23" s="354"/>
      <c r="X23" s="354"/>
      <c r="Y23" s="355"/>
      <c r="Z23" s="368"/>
      <c r="AA23" s="369"/>
      <c r="AB23" s="370"/>
      <c r="AC23" s="371">
        <v>160.27000000000001</v>
      </c>
      <c r="AD23" s="248"/>
    </row>
    <row r="24" spans="1:30" ht="27" customHeight="1" x14ac:dyDescent="0.25">
      <c r="A24" s="311"/>
      <c r="B24" s="288"/>
      <c r="C24" s="312"/>
      <c r="D24" s="313"/>
      <c r="E24" s="314"/>
      <c r="F24" s="315"/>
      <c r="G24" s="315"/>
      <c r="H24" s="316"/>
      <c r="I24" s="317"/>
      <c r="J24" s="318" t="s">
        <v>72</v>
      </c>
      <c r="K24" s="319">
        <v>-100</v>
      </c>
      <c r="L24" s="320"/>
      <c r="M24" s="321"/>
      <c r="N24" s="318"/>
      <c r="O24" s="319"/>
      <c r="P24" s="318"/>
      <c r="Q24" s="319"/>
      <c r="R24" s="320"/>
      <c r="S24" s="322"/>
      <c r="T24" s="323"/>
      <c r="U24" s="356"/>
      <c r="V24" s="324"/>
      <c r="W24" s="326"/>
      <c r="X24" s="326"/>
      <c r="Y24" s="327"/>
      <c r="Z24" s="328"/>
      <c r="AA24" s="329"/>
      <c r="AB24" s="330"/>
      <c r="AC24" s="331"/>
      <c r="AD24" s="248"/>
    </row>
    <row r="25" spans="1:30" ht="27" customHeight="1" x14ac:dyDescent="0.25">
      <c r="A25" s="332">
        <v>8</v>
      </c>
      <c r="B25" s="301" t="s">
        <v>66</v>
      </c>
      <c r="C25" s="333">
        <v>7.6999999999999999E-2</v>
      </c>
      <c r="D25" s="334">
        <v>0.06</v>
      </c>
      <c r="E25" s="335">
        <v>7.8E-2</v>
      </c>
      <c r="F25" s="336">
        <v>400</v>
      </c>
      <c r="G25" s="336">
        <v>3100</v>
      </c>
      <c r="H25" s="337">
        <f>SUM(F25:G25)</f>
        <v>3500</v>
      </c>
      <c r="I25" s="338"/>
      <c r="J25" s="339" t="s">
        <v>67</v>
      </c>
      <c r="K25" s="336">
        <v>22500</v>
      </c>
      <c r="L25" s="343">
        <f>SUM(K23:K25)</f>
        <v>22100</v>
      </c>
      <c r="M25" s="341"/>
      <c r="N25" s="339"/>
      <c r="O25" s="336"/>
      <c r="P25" s="339" t="s">
        <v>67</v>
      </c>
      <c r="Q25" s="336">
        <v>-22400</v>
      </c>
      <c r="R25" s="343">
        <f>SUM(O23:O25)+SUM(Q23:Q25)</f>
        <v>-22400</v>
      </c>
      <c r="S25" s="344">
        <v>3200</v>
      </c>
      <c r="T25" s="345">
        <v>5458500</v>
      </c>
      <c r="U25" s="346">
        <v>4849500</v>
      </c>
      <c r="V25" s="347">
        <v>4849400</v>
      </c>
      <c r="W25" s="348">
        <v>5.8000000000000003E-2</v>
      </c>
      <c r="X25" s="348">
        <v>0.01</v>
      </c>
      <c r="Y25" s="349">
        <v>0.14899999999999999</v>
      </c>
      <c r="Z25" s="350">
        <v>0.20200000000000001</v>
      </c>
      <c r="AA25" s="351">
        <v>0.20250000000000057</v>
      </c>
      <c r="AB25" s="352">
        <v>1.0860000000000001</v>
      </c>
      <c r="AC25" s="353">
        <v>160.94999999999999</v>
      </c>
      <c r="AD25" s="248"/>
    </row>
    <row r="26" spans="1:30" ht="27" customHeight="1" x14ac:dyDescent="0.25">
      <c r="A26" s="311"/>
      <c r="B26" s="288"/>
      <c r="C26" s="312"/>
      <c r="D26" s="313"/>
      <c r="E26" s="314"/>
      <c r="F26" s="315"/>
      <c r="G26" s="315"/>
      <c r="H26" s="316"/>
      <c r="I26" s="317"/>
      <c r="J26" s="318"/>
      <c r="K26" s="319"/>
      <c r="L26" s="320"/>
      <c r="M26" s="321"/>
      <c r="N26" s="318"/>
      <c r="O26" s="319"/>
      <c r="P26" s="318"/>
      <c r="Q26" s="319"/>
      <c r="R26" s="320"/>
      <c r="S26" s="372"/>
      <c r="T26" s="373"/>
      <c r="U26" s="374"/>
      <c r="V26" s="367"/>
      <c r="W26" s="354"/>
      <c r="X26" s="354"/>
      <c r="Y26" s="355"/>
      <c r="Z26" s="328"/>
      <c r="AA26" s="329"/>
      <c r="AB26" s="330"/>
      <c r="AC26" s="371">
        <v>160.74</v>
      </c>
      <c r="AD26" s="248"/>
    </row>
    <row r="27" spans="1:30" ht="27" customHeight="1" x14ac:dyDescent="0.25">
      <c r="A27" s="311"/>
      <c r="B27" s="288"/>
      <c r="C27" s="312"/>
      <c r="D27" s="313"/>
      <c r="E27" s="314"/>
      <c r="F27" s="315"/>
      <c r="G27" s="315"/>
      <c r="H27" s="316"/>
      <c r="I27" s="317"/>
      <c r="J27" s="318"/>
      <c r="K27" s="319"/>
      <c r="L27" s="320"/>
      <c r="M27" s="321"/>
      <c r="N27" s="318"/>
      <c r="O27" s="319"/>
      <c r="P27" s="318"/>
      <c r="Q27" s="319"/>
      <c r="R27" s="320"/>
      <c r="S27" s="322"/>
      <c r="T27" s="373"/>
      <c r="U27" s="375"/>
      <c r="V27" s="324"/>
      <c r="W27" s="326"/>
      <c r="X27" s="326"/>
      <c r="Y27" s="327"/>
      <c r="Z27" s="328"/>
      <c r="AA27" s="329"/>
      <c r="AB27" s="330"/>
      <c r="AC27" s="331"/>
      <c r="AD27" s="248"/>
    </row>
    <row r="28" spans="1:30" ht="27" customHeight="1" x14ac:dyDescent="0.25">
      <c r="A28" s="332">
        <v>9</v>
      </c>
      <c r="B28" s="301" t="s">
        <v>64</v>
      </c>
      <c r="C28" s="333">
        <v>7.6999999999999999E-2</v>
      </c>
      <c r="D28" s="334">
        <v>5.5E-2</v>
      </c>
      <c r="E28" s="335">
        <v>0.125</v>
      </c>
      <c r="F28" s="336">
        <v>800</v>
      </c>
      <c r="G28" s="336">
        <v>2200</v>
      </c>
      <c r="H28" s="337">
        <f>SUM(F28:G28)</f>
        <v>3000</v>
      </c>
      <c r="I28" s="338"/>
      <c r="J28" s="339" t="s">
        <v>67</v>
      </c>
      <c r="K28" s="336">
        <v>22400</v>
      </c>
      <c r="L28" s="343">
        <f>SUM(K26:K28)</f>
        <v>22400</v>
      </c>
      <c r="M28" s="341"/>
      <c r="N28" s="339"/>
      <c r="O28" s="336"/>
      <c r="P28" s="339" t="s">
        <v>67</v>
      </c>
      <c r="Q28" s="336">
        <v>-22300</v>
      </c>
      <c r="R28" s="343">
        <f>SUM(O26:O28)+SUM(Q26:Q28)</f>
        <v>-22300</v>
      </c>
      <c r="S28" s="344">
        <v>3100</v>
      </c>
      <c r="T28" s="345">
        <v>5461600</v>
      </c>
      <c r="U28" s="346">
        <v>4855800</v>
      </c>
      <c r="V28" s="347">
        <v>4855700</v>
      </c>
      <c r="W28" s="348">
        <v>6.9000000000000006E-2</v>
      </c>
      <c r="X28" s="348">
        <v>0.01</v>
      </c>
      <c r="Y28" s="349">
        <v>0.14899999999999999</v>
      </c>
      <c r="Z28" s="350">
        <v>0.20599999999999999</v>
      </c>
      <c r="AA28" s="351">
        <v>0.20999999999999375</v>
      </c>
      <c r="AB28" s="352">
        <v>1.0720000000000001</v>
      </c>
      <c r="AC28" s="353">
        <v>161.13</v>
      </c>
      <c r="AD28" s="248"/>
    </row>
    <row r="29" spans="1:30" ht="27" customHeight="1" x14ac:dyDescent="0.25">
      <c r="A29" s="311"/>
      <c r="B29" s="288"/>
      <c r="C29" s="312"/>
      <c r="D29" s="313"/>
      <c r="E29" s="314"/>
      <c r="F29" s="315"/>
      <c r="G29" s="315"/>
      <c r="H29" s="316"/>
      <c r="I29" s="317"/>
      <c r="J29" s="318" t="s">
        <v>69</v>
      </c>
      <c r="K29" s="319">
        <v>-8000</v>
      </c>
      <c r="L29" s="320"/>
      <c r="M29" s="321"/>
      <c r="N29" s="318"/>
      <c r="O29" s="319"/>
      <c r="P29" s="318"/>
      <c r="Q29" s="319"/>
      <c r="R29" s="320"/>
      <c r="S29" s="315"/>
      <c r="T29" s="323"/>
      <c r="U29" s="374"/>
      <c r="V29" s="367"/>
      <c r="W29" s="354"/>
      <c r="X29" s="354"/>
      <c r="Y29" s="355"/>
      <c r="Z29" s="368"/>
      <c r="AA29" s="369"/>
      <c r="AB29" s="370"/>
      <c r="AC29" s="371">
        <v>161.27000000000001</v>
      </c>
      <c r="AD29" s="248"/>
    </row>
    <row r="30" spans="1:30" ht="27" customHeight="1" x14ac:dyDescent="0.25">
      <c r="A30" s="311"/>
      <c r="B30" s="288"/>
      <c r="C30" s="312"/>
      <c r="D30" s="313"/>
      <c r="E30" s="314"/>
      <c r="F30" s="315"/>
      <c r="G30" s="315"/>
      <c r="H30" s="316"/>
      <c r="I30" s="317"/>
      <c r="J30" s="318" t="s">
        <v>70</v>
      </c>
      <c r="K30" s="319">
        <v>-700</v>
      </c>
      <c r="L30" s="320"/>
      <c r="M30" s="321"/>
      <c r="N30" s="318"/>
      <c r="O30" s="319"/>
      <c r="P30" s="318"/>
      <c r="Q30" s="319"/>
      <c r="R30" s="320"/>
      <c r="S30" s="315"/>
      <c r="T30" s="323"/>
      <c r="U30" s="356"/>
      <c r="V30" s="324"/>
      <c r="W30" s="326"/>
      <c r="X30" s="326"/>
      <c r="Y30" s="327"/>
      <c r="Z30" s="328"/>
      <c r="AA30" s="329"/>
      <c r="AB30" s="330"/>
      <c r="AC30" s="331"/>
      <c r="AD30" s="248"/>
    </row>
    <row r="31" spans="1:30" ht="27" customHeight="1" x14ac:dyDescent="0.25">
      <c r="A31" s="311"/>
      <c r="B31" s="288"/>
      <c r="C31" s="312"/>
      <c r="D31" s="313"/>
      <c r="E31" s="314"/>
      <c r="F31" s="315"/>
      <c r="G31" s="315"/>
      <c r="H31" s="316"/>
      <c r="I31" s="317"/>
      <c r="J31" s="318" t="s">
        <v>72</v>
      </c>
      <c r="K31" s="319">
        <v>-300</v>
      </c>
      <c r="L31" s="320"/>
      <c r="M31" s="321"/>
      <c r="N31" s="318"/>
      <c r="O31" s="319"/>
      <c r="P31" s="318"/>
      <c r="Q31" s="319"/>
      <c r="R31" s="320"/>
      <c r="S31" s="315"/>
      <c r="T31" s="323"/>
      <c r="U31" s="356"/>
      <c r="V31" s="324"/>
      <c r="W31" s="326"/>
      <c r="X31" s="326"/>
      <c r="Y31" s="327"/>
      <c r="Z31" s="328"/>
      <c r="AA31" s="329"/>
      <c r="AB31" s="330"/>
      <c r="AC31" s="331"/>
      <c r="AD31" s="248"/>
    </row>
    <row r="32" spans="1:30" ht="27" customHeight="1" x14ac:dyDescent="0.25">
      <c r="A32" s="332">
        <v>10</v>
      </c>
      <c r="B32" s="301" t="s">
        <v>61</v>
      </c>
      <c r="C32" s="333">
        <v>7.6999999999999999E-2</v>
      </c>
      <c r="D32" s="334">
        <v>5.5E-2</v>
      </c>
      <c r="E32" s="335">
        <v>0.15</v>
      </c>
      <c r="F32" s="336">
        <v>1100</v>
      </c>
      <c r="G32" s="336">
        <v>-18400</v>
      </c>
      <c r="H32" s="337">
        <f>SUM(F32:G32)</f>
        <v>-17300</v>
      </c>
      <c r="I32" s="338"/>
      <c r="J32" s="339" t="s">
        <v>67</v>
      </c>
      <c r="K32" s="336">
        <v>22300</v>
      </c>
      <c r="L32" s="343">
        <f>SUM(K29:K32)</f>
        <v>13300</v>
      </c>
      <c r="M32" s="341"/>
      <c r="N32" s="339" t="s">
        <v>69</v>
      </c>
      <c r="O32" s="336">
        <v>8000</v>
      </c>
      <c r="P32" s="339" t="s">
        <v>67</v>
      </c>
      <c r="Q32" s="336">
        <v>-21800</v>
      </c>
      <c r="R32" s="343">
        <f>SUM(O29:O32)+SUM(Q29:Q32)</f>
        <v>-13800</v>
      </c>
      <c r="S32" s="344">
        <v>-17800</v>
      </c>
      <c r="T32" s="345">
        <v>5443800</v>
      </c>
      <c r="U32" s="346">
        <v>4834000</v>
      </c>
      <c r="V32" s="347">
        <v>4833900</v>
      </c>
      <c r="W32" s="348">
        <v>7.5999999999999998E-2</v>
      </c>
      <c r="X32" s="348">
        <v>0.01</v>
      </c>
      <c r="Y32" s="349">
        <v>0.14899999999999999</v>
      </c>
      <c r="Z32" s="350">
        <v>0.20599999999999999</v>
      </c>
      <c r="AA32" s="351">
        <v>0.20999999999999375</v>
      </c>
      <c r="AB32" s="352">
        <v>1.0860000000000001</v>
      </c>
      <c r="AC32" s="353">
        <v>161.59</v>
      </c>
      <c r="AD32" s="248"/>
    </row>
    <row r="33" spans="1:30" ht="27" customHeight="1" x14ac:dyDescent="0.25">
      <c r="A33" s="311"/>
      <c r="B33" s="288"/>
      <c r="C33" s="312"/>
      <c r="D33" s="313"/>
      <c r="E33" s="314"/>
      <c r="F33" s="315"/>
      <c r="G33" s="315"/>
      <c r="H33" s="316"/>
      <c r="I33" s="317"/>
      <c r="J33" s="318" t="s">
        <v>70</v>
      </c>
      <c r="K33" s="319">
        <v>-300</v>
      </c>
      <c r="L33" s="320"/>
      <c r="M33" s="321"/>
      <c r="N33" s="318"/>
      <c r="O33" s="319"/>
      <c r="P33" s="318"/>
      <c r="Q33" s="319"/>
      <c r="R33" s="320"/>
      <c r="S33" s="376"/>
      <c r="T33" s="365"/>
      <c r="U33" s="366"/>
      <c r="V33" s="367"/>
      <c r="W33" s="354"/>
      <c r="X33" s="354"/>
      <c r="Y33" s="355"/>
      <c r="Z33" s="368"/>
      <c r="AA33" s="369"/>
      <c r="AB33" s="370"/>
      <c r="AC33" s="371">
        <v>161.47999999999999</v>
      </c>
      <c r="AD33" s="248"/>
    </row>
    <row r="34" spans="1:30" ht="27" customHeight="1" x14ac:dyDescent="0.25">
      <c r="A34" s="311"/>
      <c r="B34" s="288"/>
      <c r="C34" s="312"/>
      <c r="D34" s="313"/>
      <c r="E34" s="314"/>
      <c r="F34" s="315"/>
      <c r="G34" s="315"/>
      <c r="H34" s="316"/>
      <c r="I34" s="317"/>
      <c r="J34" s="318" t="s">
        <v>72</v>
      </c>
      <c r="K34" s="319">
        <v>-100</v>
      </c>
      <c r="L34" s="320"/>
      <c r="M34" s="321"/>
      <c r="N34" s="318"/>
      <c r="O34" s="319"/>
      <c r="P34" s="318" t="s">
        <v>68</v>
      </c>
      <c r="Q34" s="319">
        <v>12900</v>
      </c>
      <c r="R34" s="320"/>
      <c r="S34" s="315"/>
      <c r="T34" s="323"/>
      <c r="U34" s="356"/>
      <c r="V34" s="324"/>
      <c r="W34" s="326"/>
      <c r="X34" s="326"/>
      <c r="Y34" s="327"/>
      <c r="Z34" s="328"/>
      <c r="AA34" s="329"/>
      <c r="AB34" s="330"/>
      <c r="AC34" s="331"/>
      <c r="AD34" s="248"/>
    </row>
    <row r="35" spans="1:30" ht="27" customHeight="1" x14ac:dyDescent="0.25">
      <c r="A35" s="332">
        <v>11</v>
      </c>
      <c r="B35" s="301" t="s">
        <v>62</v>
      </c>
      <c r="C35" s="333">
        <v>7.6999999999999999E-2</v>
      </c>
      <c r="D35" s="334">
        <v>7.0000000000000007E-2</v>
      </c>
      <c r="E35" s="335">
        <v>7.9000000000000001E-2</v>
      </c>
      <c r="F35" s="336">
        <v>800</v>
      </c>
      <c r="G35" s="336">
        <v>-10200</v>
      </c>
      <c r="H35" s="337">
        <f>SUM(F35:G35)</f>
        <v>-9400</v>
      </c>
      <c r="I35" s="338"/>
      <c r="J35" s="339" t="s">
        <v>67</v>
      </c>
      <c r="K35" s="336">
        <v>21800</v>
      </c>
      <c r="L35" s="343">
        <f>SUM(K33:K35)</f>
        <v>21400</v>
      </c>
      <c r="M35" s="341"/>
      <c r="N35" s="339"/>
      <c r="O35" s="336"/>
      <c r="P35" s="339" t="s">
        <v>67</v>
      </c>
      <c r="Q35" s="336">
        <v>-21000</v>
      </c>
      <c r="R35" s="343">
        <f>SUM(O33:O35)+SUM(Q33:Q35)</f>
        <v>-8100</v>
      </c>
      <c r="S35" s="344">
        <v>3900</v>
      </c>
      <c r="T35" s="345">
        <v>5447700</v>
      </c>
      <c r="U35" s="346">
        <v>4847400</v>
      </c>
      <c r="V35" s="347">
        <v>4847300</v>
      </c>
      <c r="W35" s="348">
        <v>5.2999999999999999E-2</v>
      </c>
      <c r="X35" s="348">
        <v>0.01</v>
      </c>
      <c r="Y35" s="349">
        <v>0.14899999999999999</v>
      </c>
      <c r="Z35" s="350">
        <v>0.21</v>
      </c>
      <c r="AA35" s="351">
        <v>0.20499999999999829</v>
      </c>
      <c r="AB35" s="352">
        <v>1.081</v>
      </c>
      <c r="AC35" s="353">
        <v>161.76</v>
      </c>
      <c r="AD35" s="248"/>
    </row>
    <row r="36" spans="1:30" ht="27" customHeight="1" x14ac:dyDescent="0.25">
      <c r="A36" s="311"/>
      <c r="B36" s="288"/>
      <c r="C36" s="312"/>
      <c r="D36" s="313"/>
      <c r="E36" s="314"/>
      <c r="F36" s="315"/>
      <c r="G36" s="315"/>
      <c r="H36" s="316"/>
      <c r="I36" s="317"/>
      <c r="J36" s="318"/>
      <c r="K36" s="319"/>
      <c r="L36" s="320"/>
      <c r="M36" s="321"/>
      <c r="N36" s="318"/>
      <c r="O36" s="319"/>
      <c r="P36" s="318"/>
      <c r="Q36" s="319"/>
      <c r="R36" s="320"/>
      <c r="S36" s="376"/>
      <c r="T36" s="365"/>
      <c r="U36" s="366"/>
      <c r="V36" s="367"/>
      <c r="W36" s="354"/>
      <c r="X36" s="354"/>
      <c r="Y36" s="355"/>
      <c r="Z36" s="368"/>
      <c r="AA36" s="369"/>
      <c r="AB36" s="370"/>
      <c r="AC36" s="371">
        <v>157.75</v>
      </c>
      <c r="AD36" s="248"/>
    </row>
    <row r="37" spans="1:30" ht="27" customHeight="1" x14ac:dyDescent="0.25">
      <c r="A37" s="311"/>
      <c r="B37" s="288"/>
      <c r="C37" s="312"/>
      <c r="D37" s="313"/>
      <c r="E37" s="314"/>
      <c r="F37" s="315"/>
      <c r="G37" s="315"/>
      <c r="H37" s="316"/>
      <c r="I37" s="317"/>
      <c r="J37" s="318" t="s">
        <v>72</v>
      </c>
      <c r="K37" s="319">
        <v>-100</v>
      </c>
      <c r="L37" s="320"/>
      <c r="M37" s="321"/>
      <c r="N37" s="318"/>
      <c r="O37" s="319"/>
      <c r="P37" s="318"/>
      <c r="Q37" s="319"/>
      <c r="R37" s="320"/>
      <c r="S37" s="315"/>
      <c r="T37" s="323"/>
      <c r="U37" s="356"/>
      <c r="V37" s="324"/>
      <c r="W37" s="326"/>
      <c r="X37" s="326"/>
      <c r="Y37" s="327"/>
      <c r="Z37" s="328"/>
      <c r="AA37" s="329"/>
      <c r="AB37" s="330"/>
      <c r="AC37" s="331"/>
      <c r="AD37" s="248"/>
    </row>
    <row r="38" spans="1:30" ht="27" customHeight="1" x14ac:dyDescent="0.25">
      <c r="A38" s="332">
        <v>12</v>
      </c>
      <c r="B38" s="301" t="s">
        <v>63</v>
      </c>
      <c r="C38" s="333">
        <v>7.6999999999999999E-2</v>
      </c>
      <c r="D38" s="334">
        <v>0.06</v>
      </c>
      <c r="E38" s="335">
        <v>7.8E-2</v>
      </c>
      <c r="F38" s="336">
        <v>900</v>
      </c>
      <c r="G38" s="336">
        <v>-20300</v>
      </c>
      <c r="H38" s="337">
        <f>SUM(F38:G38)</f>
        <v>-19400</v>
      </c>
      <c r="I38" s="338"/>
      <c r="J38" s="339" t="s">
        <v>67</v>
      </c>
      <c r="K38" s="336">
        <v>21000</v>
      </c>
      <c r="L38" s="343">
        <f>SUM(K36:K38)</f>
        <v>20900</v>
      </c>
      <c r="M38" s="341"/>
      <c r="N38" s="339"/>
      <c r="O38" s="336"/>
      <c r="P38" s="339" t="s">
        <v>67</v>
      </c>
      <c r="Q38" s="336">
        <v>-20700</v>
      </c>
      <c r="R38" s="343">
        <f>SUM(O36:O38)+SUM(Q36:Q38)</f>
        <v>-20700</v>
      </c>
      <c r="S38" s="344">
        <v>-19200</v>
      </c>
      <c r="T38" s="345">
        <v>5428500</v>
      </c>
      <c r="U38" s="346">
        <v>4830300</v>
      </c>
      <c r="V38" s="347">
        <v>4830300</v>
      </c>
      <c r="W38" s="348">
        <v>0.08</v>
      </c>
      <c r="X38" s="348">
        <v>1.4999999999999999E-2</v>
      </c>
      <c r="Y38" s="349">
        <v>0.14899999999999999</v>
      </c>
      <c r="Z38" s="350">
        <v>0.20499999999999999</v>
      </c>
      <c r="AA38" s="351">
        <v>0.20000000000000284</v>
      </c>
      <c r="AB38" s="352">
        <v>1.0469999999999999</v>
      </c>
      <c r="AC38" s="353">
        <v>159.44999999999999</v>
      </c>
      <c r="AD38" s="248"/>
    </row>
    <row r="39" spans="1:30" ht="27" customHeight="1" x14ac:dyDescent="0.25">
      <c r="A39" s="311"/>
      <c r="B39" s="288"/>
      <c r="C39" s="312"/>
      <c r="D39" s="313"/>
      <c r="E39" s="314"/>
      <c r="F39" s="315"/>
      <c r="G39" s="315"/>
      <c r="H39" s="316"/>
      <c r="I39" s="317"/>
      <c r="J39" s="318"/>
      <c r="K39" s="319"/>
      <c r="L39" s="320"/>
      <c r="M39" s="321"/>
      <c r="N39" s="318"/>
      <c r="O39" s="319"/>
      <c r="P39" s="318"/>
      <c r="Q39" s="319"/>
      <c r="R39" s="320"/>
      <c r="S39" s="315"/>
      <c r="T39" s="323"/>
      <c r="U39" s="356"/>
      <c r="V39" s="324"/>
      <c r="W39" s="326"/>
      <c r="X39" s="326"/>
      <c r="Y39" s="327"/>
      <c r="Z39" s="328"/>
      <c r="AA39" s="329"/>
      <c r="AB39" s="330"/>
      <c r="AC39" s="331">
        <v>158.08000000000001</v>
      </c>
      <c r="AD39" s="248"/>
    </row>
    <row r="40" spans="1:30" ht="27" customHeight="1" x14ac:dyDescent="0.25">
      <c r="A40" s="311"/>
      <c r="B40" s="288"/>
      <c r="C40" s="312"/>
      <c r="D40" s="313"/>
      <c r="E40" s="314"/>
      <c r="F40" s="315"/>
      <c r="G40" s="315"/>
      <c r="H40" s="316"/>
      <c r="I40" s="317"/>
      <c r="J40" s="318" t="s">
        <v>70</v>
      </c>
      <c r="K40" s="319">
        <v>-300</v>
      </c>
      <c r="L40" s="320"/>
      <c r="M40" s="321"/>
      <c r="N40" s="318"/>
      <c r="O40" s="319"/>
      <c r="P40" s="318"/>
      <c r="Q40" s="319"/>
      <c r="R40" s="320"/>
      <c r="S40" s="315"/>
      <c r="T40" s="323"/>
      <c r="U40" s="356"/>
      <c r="V40" s="324"/>
      <c r="W40" s="326"/>
      <c r="X40" s="326"/>
      <c r="Y40" s="327"/>
      <c r="Z40" s="328"/>
      <c r="AA40" s="329"/>
      <c r="AB40" s="330"/>
      <c r="AC40" s="331"/>
      <c r="AD40" s="248"/>
    </row>
    <row r="41" spans="1:30" ht="27" customHeight="1" x14ac:dyDescent="0.25">
      <c r="A41" s="332">
        <v>16</v>
      </c>
      <c r="B41" s="301" t="s">
        <v>64</v>
      </c>
      <c r="C41" s="333">
        <v>7.6999999999999999E-2</v>
      </c>
      <c r="D41" s="334">
        <v>0.05</v>
      </c>
      <c r="E41" s="335">
        <v>7.9000000000000001E-2</v>
      </c>
      <c r="F41" s="336">
        <v>1000</v>
      </c>
      <c r="G41" s="336">
        <v>-29600</v>
      </c>
      <c r="H41" s="337">
        <f>SUM(F41:G41)</f>
        <v>-28600</v>
      </c>
      <c r="I41" s="338"/>
      <c r="J41" s="339" t="s">
        <v>67</v>
      </c>
      <c r="K41" s="336">
        <v>20700</v>
      </c>
      <c r="L41" s="343">
        <f>SUM(K39:K41)</f>
        <v>20400</v>
      </c>
      <c r="M41" s="341"/>
      <c r="N41" s="339"/>
      <c r="O41" s="336"/>
      <c r="P41" s="339" t="s">
        <v>67</v>
      </c>
      <c r="Q41" s="336">
        <v>-22700</v>
      </c>
      <c r="R41" s="343">
        <f>SUM(O39:O41)+SUM(Q39:Q41)</f>
        <v>-22700</v>
      </c>
      <c r="S41" s="344">
        <v>-30900</v>
      </c>
      <c r="T41" s="345">
        <v>5397600</v>
      </c>
      <c r="U41" s="346">
        <v>4810100</v>
      </c>
      <c r="V41" s="347">
        <v>3490100</v>
      </c>
      <c r="W41" s="348">
        <v>5.1999999999999998E-2</v>
      </c>
      <c r="X41" s="348">
        <v>1.4999999999999999E-2</v>
      </c>
      <c r="Y41" s="349">
        <v>0.14899999999999999</v>
      </c>
      <c r="Z41" s="350">
        <v>0.19400000000000001</v>
      </c>
      <c r="AA41" s="351">
        <v>0.19499999999999318</v>
      </c>
      <c r="AB41" s="352">
        <v>1.0229999999999999</v>
      </c>
      <c r="AC41" s="353">
        <v>158.79</v>
      </c>
      <c r="AD41" s="377"/>
    </row>
    <row r="42" spans="1:30" ht="27" customHeight="1" x14ac:dyDescent="0.25">
      <c r="A42" s="311"/>
      <c r="B42" s="288"/>
      <c r="C42" s="312"/>
      <c r="D42" s="313"/>
      <c r="E42" s="314"/>
      <c r="F42" s="315"/>
      <c r="G42" s="315"/>
      <c r="H42" s="316"/>
      <c r="I42" s="317"/>
      <c r="J42" s="318"/>
      <c r="K42" s="319"/>
      <c r="L42" s="320"/>
      <c r="M42" s="321"/>
      <c r="N42" s="318"/>
      <c r="O42" s="319"/>
      <c r="P42" s="318"/>
      <c r="Q42" s="319"/>
      <c r="R42" s="320"/>
      <c r="S42" s="315"/>
      <c r="T42" s="323"/>
      <c r="U42" s="356"/>
      <c r="V42" s="324"/>
      <c r="W42" s="326"/>
      <c r="X42" s="326"/>
      <c r="Y42" s="327"/>
      <c r="Z42" s="328"/>
      <c r="AA42" s="329"/>
      <c r="AB42" s="326"/>
      <c r="AC42" s="331">
        <v>157</v>
      </c>
      <c r="AD42" s="248"/>
    </row>
    <row r="43" spans="1:30" ht="27" customHeight="1" x14ac:dyDescent="0.25">
      <c r="A43" s="311"/>
      <c r="B43" s="288"/>
      <c r="C43" s="312"/>
      <c r="D43" s="313"/>
      <c r="E43" s="314"/>
      <c r="F43" s="315"/>
      <c r="G43" s="315"/>
      <c r="H43" s="316"/>
      <c r="I43" s="317"/>
      <c r="J43" s="318" t="s">
        <v>70</v>
      </c>
      <c r="K43" s="319">
        <v>-100</v>
      </c>
      <c r="L43" s="320"/>
      <c r="M43" s="321"/>
      <c r="N43" s="318"/>
      <c r="O43" s="319"/>
      <c r="P43" s="318" t="s">
        <v>70</v>
      </c>
      <c r="Q43" s="319">
        <v>3000</v>
      </c>
      <c r="R43" s="320"/>
      <c r="S43" s="315"/>
      <c r="T43" s="323"/>
      <c r="U43" s="356"/>
      <c r="V43" s="378"/>
      <c r="W43" s="326"/>
      <c r="X43" s="326"/>
      <c r="Y43" s="327"/>
      <c r="Z43" s="328"/>
      <c r="AA43" s="329"/>
      <c r="AB43" s="330"/>
      <c r="AC43" s="331"/>
      <c r="AD43" s="248"/>
    </row>
    <row r="44" spans="1:30" ht="27" customHeight="1" x14ac:dyDescent="0.25">
      <c r="A44" s="332">
        <v>17</v>
      </c>
      <c r="B44" s="301" t="s">
        <v>61</v>
      </c>
      <c r="C44" s="333">
        <v>7.8E-2</v>
      </c>
      <c r="D44" s="334">
        <v>7.0000000000000007E-2</v>
      </c>
      <c r="E44" s="335">
        <v>7.9000000000000001E-2</v>
      </c>
      <c r="F44" s="336">
        <v>1500</v>
      </c>
      <c r="G44" s="336">
        <v>-23500</v>
      </c>
      <c r="H44" s="337">
        <f>SUM(F44:G44)</f>
        <v>-22000</v>
      </c>
      <c r="I44" s="338"/>
      <c r="J44" s="339" t="s">
        <v>67</v>
      </c>
      <c r="K44" s="336">
        <v>22700</v>
      </c>
      <c r="L44" s="343">
        <f>SUM(K42:K44)</f>
        <v>22600</v>
      </c>
      <c r="M44" s="341"/>
      <c r="N44" s="339"/>
      <c r="O44" s="336"/>
      <c r="P44" s="339" t="s">
        <v>67</v>
      </c>
      <c r="Q44" s="336">
        <v>-25600</v>
      </c>
      <c r="R44" s="343">
        <f>SUM(O42:O44)+SUM(Q42:Q44)</f>
        <v>-22600</v>
      </c>
      <c r="S44" s="344">
        <v>-22000</v>
      </c>
      <c r="T44" s="345">
        <v>5375600</v>
      </c>
      <c r="U44" s="346">
        <v>4785300</v>
      </c>
      <c r="V44" s="347">
        <v>4712900</v>
      </c>
      <c r="W44" s="348">
        <v>4.1000000000000002E-2</v>
      </c>
      <c r="X44" s="348">
        <v>1.4999999999999999E-2</v>
      </c>
      <c r="Y44" s="349">
        <v>0.14899999999999999</v>
      </c>
      <c r="Z44" s="350">
        <v>0.19900000000000001</v>
      </c>
      <c r="AA44" s="351">
        <v>0.20000000000000284</v>
      </c>
      <c r="AB44" s="352">
        <v>1.0329999999999999</v>
      </c>
      <c r="AC44" s="353">
        <v>158.62</v>
      </c>
      <c r="AD44" s="377"/>
    </row>
    <row r="45" spans="1:30" ht="27" customHeight="1" x14ac:dyDescent="0.25">
      <c r="A45" s="311"/>
      <c r="B45" s="288"/>
      <c r="C45" s="312"/>
      <c r="D45" s="313"/>
      <c r="E45" s="314"/>
      <c r="F45" s="315"/>
      <c r="G45" s="315"/>
      <c r="H45" s="316"/>
      <c r="I45" s="317"/>
      <c r="J45" s="318"/>
      <c r="K45" s="319"/>
      <c r="L45" s="320"/>
      <c r="M45" s="321"/>
      <c r="N45" s="318"/>
      <c r="O45" s="319"/>
      <c r="P45" s="318"/>
      <c r="Q45" s="319"/>
      <c r="R45" s="320"/>
      <c r="S45" s="315"/>
      <c r="T45" s="323"/>
      <c r="U45" s="356"/>
      <c r="V45" s="378"/>
      <c r="W45" s="326"/>
      <c r="X45" s="326"/>
      <c r="Y45" s="327"/>
      <c r="Z45" s="328"/>
      <c r="AA45" s="329"/>
      <c r="AB45" s="330"/>
      <c r="AC45" s="331">
        <v>155.38</v>
      </c>
      <c r="AD45" s="248"/>
    </row>
    <row r="46" spans="1:30" ht="27" customHeight="1" x14ac:dyDescent="0.25">
      <c r="A46" s="311"/>
      <c r="B46" s="288"/>
      <c r="C46" s="312"/>
      <c r="D46" s="313"/>
      <c r="E46" s="314"/>
      <c r="F46" s="315"/>
      <c r="G46" s="315"/>
      <c r="H46" s="316"/>
      <c r="I46" s="317"/>
      <c r="J46" s="318" t="s">
        <v>70</v>
      </c>
      <c r="K46" s="319">
        <v>-100</v>
      </c>
      <c r="L46" s="320"/>
      <c r="M46" s="321"/>
      <c r="N46" s="318"/>
      <c r="O46" s="319"/>
      <c r="P46" s="318" t="s">
        <v>68</v>
      </c>
      <c r="Q46" s="319">
        <v>9600</v>
      </c>
      <c r="R46" s="320"/>
      <c r="S46" s="315"/>
      <c r="T46" s="323"/>
      <c r="U46" s="356"/>
      <c r="V46" s="378"/>
      <c r="W46" s="326"/>
      <c r="X46" s="326"/>
      <c r="Y46" s="327"/>
      <c r="Z46" s="328"/>
      <c r="AA46" s="329"/>
      <c r="AB46" s="330"/>
      <c r="AC46" s="331"/>
      <c r="AD46" s="248"/>
    </row>
    <row r="47" spans="1:30" ht="27" customHeight="1" x14ac:dyDescent="0.25">
      <c r="A47" s="332">
        <v>18</v>
      </c>
      <c r="B47" s="301" t="s">
        <v>62</v>
      </c>
      <c r="C47" s="333">
        <v>7.6999999999999999E-2</v>
      </c>
      <c r="D47" s="334">
        <v>0.06</v>
      </c>
      <c r="E47" s="335">
        <v>7.9000000000000001E-2</v>
      </c>
      <c r="F47" s="336">
        <v>800</v>
      </c>
      <c r="G47" s="336">
        <v>7100</v>
      </c>
      <c r="H47" s="337">
        <f>SUM(F47:G47)</f>
        <v>7900</v>
      </c>
      <c r="I47" s="338"/>
      <c r="J47" s="339" t="s">
        <v>67</v>
      </c>
      <c r="K47" s="336">
        <v>25600</v>
      </c>
      <c r="L47" s="343">
        <f>SUM(K45:K47)</f>
        <v>25500</v>
      </c>
      <c r="M47" s="341"/>
      <c r="N47" s="339"/>
      <c r="O47" s="336"/>
      <c r="P47" s="339" t="s">
        <v>67</v>
      </c>
      <c r="Q47" s="336">
        <v>-23300</v>
      </c>
      <c r="R47" s="343">
        <f>SUM(O45:O47)+SUM(Q45:Q47)</f>
        <v>-13700</v>
      </c>
      <c r="S47" s="344">
        <v>19700</v>
      </c>
      <c r="T47" s="345">
        <v>5395300</v>
      </c>
      <c r="U47" s="346">
        <v>4805100</v>
      </c>
      <c r="V47" s="347">
        <v>4770900</v>
      </c>
      <c r="W47" s="348">
        <v>-3.3000000000000002E-2</v>
      </c>
      <c r="X47" s="348">
        <v>1.4999999999999999E-2</v>
      </c>
      <c r="Y47" s="349">
        <v>0.14899999999999999</v>
      </c>
      <c r="Z47" s="350">
        <v>0.20300000000000001</v>
      </c>
      <c r="AA47" s="351">
        <v>0.20499999999999829</v>
      </c>
      <c r="AB47" s="352">
        <v>1.038</v>
      </c>
      <c r="AC47" s="353">
        <v>156.57</v>
      </c>
      <c r="AD47" s="377"/>
    </row>
    <row r="48" spans="1:30" ht="27" customHeight="1" x14ac:dyDescent="0.25">
      <c r="A48" s="311"/>
      <c r="B48" s="288"/>
      <c r="C48" s="312"/>
      <c r="D48" s="313"/>
      <c r="E48" s="314"/>
      <c r="F48" s="315"/>
      <c r="G48" s="315"/>
      <c r="H48" s="316"/>
      <c r="I48" s="317"/>
      <c r="J48" s="318" t="s">
        <v>70</v>
      </c>
      <c r="K48" s="319">
        <v>-200</v>
      </c>
      <c r="L48" s="320"/>
      <c r="M48" s="321"/>
      <c r="N48" s="318"/>
      <c r="O48" s="319"/>
      <c r="P48" s="318"/>
      <c r="Q48" s="319"/>
      <c r="R48" s="320"/>
      <c r="S48" s="315"/>
      <c r="T48" s="323"/>
      <c r="U48" s="356"/>
      <c r="V48" s="378"/>
      <c r="W48" s="326"/>
      <c r="X48" s="326"/>
      <c r="Y48" s="327"/>
      <c r="Z48" s="328"/>
      <c r="AA48" s="329"/>
      <c r="AB48" s="330"/>
      <c r="AC48" s="331">
        <v>156.96</v>
      </c>
      <c r="AD48" s="377"/>
    </row>
    <row r="49" spans="1:30" ht="27" customHeight="1" x14ac:dyDescent="0.25">
      <c r="A49" s="311"/>
      <c r="B49" s="288"/>
      <c r="C49" s="312"/>
      <c r="D49" s="313"/>
      <c r="E49" s="314"/>
      <c r="F49" s="315"/>
      <c r="G49" s="315"/>
      <c r="H49" s="316"/>
      <c r="I49" s="317"/>
      <c r="J49" s="318" t="s">
        <v>72</v>
      </c>
      <c r="K49" s="319">
        <v>-500</v>
      </c>
      <c r="L49" s="320"/>
      <c r="M49" s="321"/>
      <c r="N49" s="318"/>
      <c r="O49" s="319"/>
      <c r="P49" s="318"/>
      <c r="Q49" s="319"/>
      <c r="R49" s="320"/>
      <c r="S49" s="315"/>
      <c r="T49" s="323"/>
      <c r="U49" s="356"/>
      <c r="V49" s="378"/>
      <c r="W49" s="326"/>
      <c r="X49" s="326"/>
      <c r="Y49" s="327"/>
      <c r="Z49" s="328"/>
      <c r="AA49" s="329"/>
      <c r="AB49" s="330"/>
      <c r="AC49" s="331"/>
      <c r="AD49" s="377"/>
    </row>
    <row r="50" spans="1:30" ht="27" customHeight="1" x14ac:dyDescent="0.25">
      <c r="A50" s="311"/>
      <c r="B50" s="288"/>
      <c r="C50" s="312"/>
      <c r="D50" s="313"/>
      <c r="E50" s="314"/>
      <c r="F50" s="315"/>
      <c r="G50" s="315"/>
      <c r="H50" s="316"/>
      <c r="I50" s="317"/>
      <c r="J50" s="318" t="s">
        <v>67</v>
      </c>
      <c r="K50" s="319">
        <v>23300</v>
      </c>
      <c r="L50" s="320"/>
      <c r="M50" s="321"/>
      <c r="N50" s="318"/>
      <c r="O50" s="319"/>
      <c r="P50" s="318" t="s">
        <v>67</v>
      </c>
      <c r="Q50" s="319">
        <v>-21400</v>
      </c>
      <c r="R50" s="320"/>
      <c r="S50" s="315"/>
      <c r="T50" s="323"/>
      <c r="U50" s="356"/>
      <c r="V50" s="378"/>
      <c r="W50" s="326"/>
      <c r="X50" s="326"/>
      <c r="Y50" s="327"/>
      <c r="Z50" s="328"/>
      <c r="AA50" s="329"/>
      <c r="AB50" s="330"/>
      <c r="AC50" s="331"/>
      <c r="AD50" s="377"/>
    </row>
    <row r="51" spans="1:30" ht="27" customHeight="1" x14ac:dyDescent="0.25">
      <c r="A51" s="332">
        <v>19</v>
      </c>
      <c r="B51" s="301" t="s">
        <v>63</v>
      </c>
      <c r="C51" s="333">
        <v>7.6999999999999999E-2</v>
      </c>
      <c r="D51" s="334">
        <v>0.06</v>
      </c>
      <c r="E51" s="335">
        <v>7.9000000000000001E-2</v>
      </c>
      <c r="F51" s="336">
        <v>1200</v>
      </c>
      <c r="G51" s="336">
        <v>6300</v>
      </c>
      <c r="H51" s="337">
        <f>SUM(F51:G51)</f>
        <v>7500</v>
      </c>
      <c r="I51" s="338"/>
      <c r="J51" s="339" t="s">
        <v>86</v>
      </c>
      <c r="K51" s="336">
        <v>-34400</v>
      </c>
      <c r="L51" s="343">
        <f>SUM(K48:K51)</f>
        <v>-11800</v>
      </c>
      <c r="M51" s="341"/>
      <c r="N51" s="339"/>
      <c r="O51" s="336"/>
      <c r="P51" s="339" t="s">
        <v>86</v>
      </c>
      <c r="Q51" s="336">
        <v>72400</v>
      </c>
      <c r="R51" s="343">
        <f>SUM(O48:O51)+SUM(Q48:Q51)</f>
        <v>51000</v>
      </c>
      <c r="S51" s="344">
        <v>46700</v>
      </c>
      <c r="T51" s="345">
        <v>5442000</v>
      </c>
      <c r="U51" s="346">
        <v>4846000</v>
      </c>
      <c r="V51" s="347">
        <v>4842600</v>
      </c>
      <c r="W51" s="348">
        <v>7.0000000000000007E-2</v>
      </c>
      <c r="X51" s="348">
        <v>1.9E-2</v>
      </c>
      <c r="Y51" s="349">
        <v>0.14899999999999999</v>
      </c>
      <c r="Z51" s="350">
        <v>0.20300000000000001</v>
      </c>
      <c r="AA51" s="351">
        <v>0.20749999999999602</v>
      </c>
      <c r="AB51" s="352">
        <v>1.0429999999999999</v>
      </c>
      <c r="AC51" s="353">
        <v>157.84</v>
      </c>
      <c r="AD51" s="377"/>
    </row>
    <row r="52" spans="1:30" ht="27" customHeight="1" x14ac:dyDescent="0.25">
      <c r="A52" s="311"/>
      <c r="B52" s="288"/>
      <c r="C52" s="312"/>
      <c r="D52" s="313"/>
      <c r="E52" s="314"/>
      <c r="F52" s="315"/>
      <c r="G52" s="315"/>
      <c r="H52" s="316"/>
      <c r="I52" s="317"/>
      <c r="J52" s="318" t="s">
        <v>70</v>
      </c>
      <c r="K52" s="319">
        <v>-200</v>
      </c>
      <c r="L52" s="320"/>
      <c r="M52" s="321"/>
      <c r="N52" s="318"/>
      <c r="O52" s="319"/>
      <c r="P52" s="318"/>
      <c r="Q52" s="319"/>
      <c r="R52" s="320"/>
      <c r="S52" s="315"/>
      <c r="T52" s="323"/>
      <c r="U52" s="356"/>
      <c r="V52" s="378"/>
      <c r="W52" s="326"/>
      <c r="X52" s="326"/>
      <c r="Y52" s="327"/>
      <c r="Z52" s="328"/>
      <c r="AA52" s="329"/>
      <c r="AB52" s="330"/>
      <c r="AC52" s="331">
        <v>156.30000000000001</v>
      </c>
      <c r="AD52" s="377"/>
    </row>
    <row r="53" spans="1:30" ht="27" customHeight="1" x14ac:dyDescent="0.25">
      <c r="A53" s="311"/>
      <c r="B53" s="288"/>
      <c r="C53" s="312"/>
      <c r="D53" s="313"/>
      <c r="E53" s="314"/>
      <c r="F53" s="315"/>
      <c r="G53" s="315"/>
      <c r="H53" s="316"/>
      <c r="I53" s="317"/>
      <c r="J53" s="318" t="s">
        <v>72</v>
      </c>
      <c r="K53" s="319">
        <v>-200</v>
      </c>
      <c r="L53" s="320"/>
      <c r="M53" s="321"/>
      <c r="N53" s="318"/>
      <c r="O53" s="319"/>
      <c r="P53" s="318"/>
      <c r="Q53" s="319"/>
      <c r="R53" s="320"/>
      <c r="S53" s="315"/>
      <c r="T53" s="323"/>
      <c r="U53" s="356"/>
      <c r="V53" s="378"/>
      <c r="W53" s="326"/>
      <c r="X53" s="326"/>
      <c r="Y53" s="327"/>
      <c r="Z53" s="328"/>
      <c r="AA53" s="329"/>
      <c r="AB53" s="330"/>
      <c r="AC53" s="331"/>
      <c r="AD53" s="377"/>
    </row>
    <row r="54" spans="1:30" ht="27" customHeight="1" x14ac:dyDescent="0.25">
      <c r="A54" s="332">
        <v>22</v>
      </c>
      <c r="B54" s="301" t="s">
        <v>66</v>
      </c>
      <c r="C54" s="333">
        <v>8.3000000000000004E-2</v>
      </c>
      <c r="D54" s="334">
        <v>7.0000000000000007E-2</v>
      </c>
      <c r="E54" s="335">
        <v>0.125</v>
      </c>
      <c r="F54" s="336">
        <v>500</v>
      </c>
      <c r="G54" s="336">
        <v>13000</v>
      </c>
      <c r="H54" s="337">
        <f>SUM(F54:G54)</f>
        <v>13500</v>
      </c>
      <c r="I54" s="338"/>
      <c r="J54" s="339" t="s">
        <v>67</v>
      </c>
      <c r="K54" s="336">
        <v>21400</v>
      </c>
      <c r="L54" s="343">
        <f>SUM(K52:K54)</f>
        <v>21000</v>
      </c>
      <c r="M54" s="341"/>
      <c r="N54" s="339"/>
      <c r="O54" s="336"/>
      <c r="P54" s="339" t="s">
        <v>67</v>
      </c>
      <c r="Q54" s="336">
        <v>-23600</v>
      </c>
      <c r="R54" s="343">
        <f>SUM(O52:O54)+SUM(Q52:Q54)</f>
        <v>-23600</v>
      </c>
      <c r="S54" s="344">
        <v>10900</v>
      </c>
      <c r="T54" s="345">
        <v>5452900</v>
      </c>
      <c r="U54" s="346">
        <v>4871700</v>
      </c>
      <c r="V54" s="347">
        <v>4870000</v>
      </c>
      <c r="W54" s="348">
        <v>8.1000000000000003E-2</v>
      </c>
      <c r="X54" s="348">
        <v>0.02</v>
      </c>
      <c r="Y54" s="349">
        <v>0.14899999999999999</v>
      </c>
      <c r="Z54" s="350">
        <v>0.20699999999999999</v>
      </c>
      <c r="AA54" s="351">
        <v>0.20499999999999829</v>
      </c>
      <c r="AB54" s="352">
        <v>1.0529999999999999</v>
      </c>
      <c r="AC54" s="353">
        <v>157.61000000000001</v>
      </c>
      <c r="AD54" s="377"/>
    </row>
    <row r="55" spans="1:30" ht="27" customHeight="1" x14ac:dyDescent="0.25">
      <c r="A55" s="363"/>
      <c r="B55" s="288"/>
      <c r="C55" s="312"/>
      <c r="D55" s="313"/>
      <c r="E55" s="314"/>
      <c r="F55" s="315"/>
      <c r="G55" s="315"/>
      <c r="H55" s="316"/>
      <c r="I55" s="317"/>
      <c r="J55" s="318"/>
      <c r="K55" s="319"/>
      <c r="L55" s="320"/>
      <c r="M55" s="321"/>
      <c r="N55" s="318"/>
      <c r="O55" s="319"/>
      <c r="P55" s="318"/>
      <c r="Q55" s="319"/>
      <c r="R55" s="320"/>
      <c r="S55" s="376"/>
      <c r="T55" s="365"/>
      <c r="U55" s="366"/>
      <c r="V55" s="379"/>
      <c r="W55" s="354"/>
      <c r="X55" s="354"/>
      <c r="Y55" s="355"/>
      <c r="Z55" s="368"/>
      <c r="AA55" s="369"/>
      <c r="AB55" s="370"/>
      <c r="AC55" s="371">
        <v>155.94</v>
      </c>
      <c r="AD55" s="377"/>
    </row>
    <row r="56" spans="1:30" ht="27" customHeight="1" x14ac:dyDescent="0.25">
      <c r="A56" s="311"/>
      <c r="B56" s="288"/>
      <c r="C56" s="312"/>
      <c r="D56" s="313"/>
      <c r="E56" s="314"/>
      <c r="F56" s="315"/>
      <c r="G56" s="315"/>
      <c r="H56" s="316"/>
      <c r="I56" s="317"/>
      <c r="J56" s="318"/>
      <c r="K56" s="319"/>
      <c r="L56" s="320"/>
      <c r="M56" s="321"/>
      <c r="N56" s="318"/>
      <c r="O56" s="319"/>
      <c r="P56" s="318"/>
      <c r="Q56" s="319"/>
      <c r="R56" s="320"/>
      <c r="S56" s="315"/>
      <c r="T56" s="323"/>
      <c r="U56" s="356"/>
      <c r="V56" s="378"/>
      <c r="W56" s="326"/>
      <c r="X56" s="326"/>
      <c r="Y56" s="327"/>
      <c r="Z56" s="328"/>
      <c r="AA56" s="329"/>
      <c r="AB56" s="330"/>
      <c r="AC56" s="331"/>
      <c r="AD56" s="377"/>
    </row>
    <row r="57" spans="1:30" ht="27" customHeight="1" x14ac:dyDescent="0.25">
      <c r="A57" s="332">
        <v>23</v>
      </c>
      <c r="B57" s="301" t="s">
        <v>64</v>
      </c>
      <c r="C57" s="333">
        <v>0.08</v>
      </c>
      <c r="D57" s="334">
        <v>5.5E-2</v>
      </c>
      <c r="E57" s="335">
        <v>0.125</v>
      </c>
      <c r="F57" s="336">
        <v>700</v>
      </c>
      <c r="G57" s="336">
        <v>-3000</v>
      </c>
      <c r="H57" s="337">
        <f>SUM(F57:G57)</f>
        <v>-2300</v>
      </c>
      <c r="I57" s="338"/>
      <c r="J57" s="339" t="s">
        <v>67</v>
      </c>
      <c r="K57" s="336">
        <v>23600</v>
      </c>
      <c r="L57" s="343">
        <f>SUM(K55:K57)</f>
        <v>23600</v>
      </c>
      <c r="M57" s="341"/>
      <c r="N57" s="339"/>
      <c r="O57" s="336"/>
      <c r="P57" s="339" t="s">
        <v>67</v>
      </c>
      <c r="Q57" s="336">
        <v>-20800</v>
      </c>
      <c r="R57" s="343">
        <f>SUM(O55:O57)+SUM(Q55:Q57)</f>
        <v>-20800</v>
      </c>
      <c r="S57" s="336">
        <v>500</v>
      </c>
      <c r="T57" s="345">
        <v>5453400</v>
      </c>
      <c r="U57" s="346">
        <v>4883300</v>
      </c>
      <c r="V57" s="380">
        <v>4881800</v>
      </c>
      <c r="W57" s="348">
        <v>6.2E-2</v>
      </c>
      <c r="X57" s="348">
        <v>0.02</v>
      </c>
      <c r="Y57" s="349">
        <v>0.14899999999999999</v>
      </c>
      <c r="Z57" s="350">
        <v>0.21099999999999999</v>
      </c>
      <c r="AA57" s="351">
        <v>0.20999999999999375</v>
      </c>
      <c r="AB57" s="352">
        <v>1.0620000000000001</v>
      </c>
      <c r="AC57" s="353">
        <v>157.09</v>
      </c>
      <c r="AD57" s="377"/>
    </row>
    <row r="58" spans="1:30" ht="27" customHeight="1" x14ac:dyDescent="0.25">
      <c r="A58" s="311"/>
      <c r="B58" s="288"/>
      <c r="C58" s="312"/>
      <c r="D58" s="313"/>
      <c r="E58" s="314"/>
      <c r="F58" s="315"/>
      <c r="G58" s="315"/>
      <c r="H58" s="316"/>
      <c r="I58" s="317"/>
      <c r="J58" s="318" t="s">
        <v>69</v>
      </c>
      <c r="K58" s="319">
        <v>-8000</v>
      </c>
      <c r="L58" s="320"/>
      <c r="M58" s="321"/>
      <c r="N58" s="318"/>
      <c r="O58" s="319"/>
      <c r="P58" s="318" t="s">
        <v>68</v>
      </c>
      <c r="Q58" s="319">
        <v>12200</v>
      </c>
      <c r="R58" s="320"/>
      <c r="S58" s="315"/>
      <c r="T58" s="323"/>
      <c r="U58" s="356"/>
      <c r="V58" s="378"/>
      <c r="W58" s="326"/>
      <c r="X58" s="326"/>
      <c r="Y58" s="327"/>
      <c r="Z58" s="328"/>
      <c r="AA58" s="329"/>
      <c r="AB58" s="330"/>
      <c r="AC58" s="331">
        <v>154.37</v>
      </c>
      <c r="AD58" s="377"/>
    </row>
    <row r="59" spans="1:30" ht="27" customHeight="1" x14ac:dyDescent="0.25">
      <c r="A59" s="311"/>
      <c r="B59" s="288"/>
      <c r="C59" s="312"/>
      <c r="D59" s="313"/>
      <c r="E59" s="314"/>
      <c r="F59" s="315"/>
      <c r="G59" s="315"/>
      <c r="H59" s="316"/>
      <c r="I59" s="317"/>
      <c r="J59" s="318" t="s">
        <v>70</v>
      </c>
      <c r="K59" s="319">
        <v>-200</v>
      </c>
      <c r="L59" s="320"/>
      <c r="M59" s="321"/>
      <c r="N59" s="318"/>
      <c r="O59" s="319"/>
      <c r="P59" s="318" t="s">
        <v>72</v>
      </c>
      <c r="Q59" s="319">
        <v>700</v>
      </c>
      <c r="R59" s="320"/>
      <c r="S59" s="315"/>
      <c r="T59" s="323"/>
      <c r="U59" s="356"/>
      <c r="V59" s="378"/>
      <c r="W59" s="326"/>
      <c r="X59" s="326"/>
      <c r="Y59" s="327"/>
      <c r="Z59" s="328"/>
      <c r="AA59" s="329"/>
      <c r="AB59" s="330"/>
      <c r="AC59" s="331"/>
      <c r="AD59" s="377"/>
    </row>
    <row r="60" spans="1:30" ht="27" customHeight="1" x14ac:dyDescent="0.25">
      <c r="A60" s="332">
        <v>24</v>
      </c>
      <c r="B60" s="301" t="s">
        <v>61</v>
      </c>
      <c r="C60" s="333">
        <v>0.08</v>
      </c>
      <c r="D60" s="334">
        <v>7.0000000000000007E-2</v>
      </c>
      <c r="E60" s="335">
        <v>0.125</v>
      </c>
      <c r="F60" s="336">
        <v>0</v>
      </c>
      <c r="G60" s="336">
        <v>-3300</v>
      </c>
      <c r="H60" s="337">
        <f t="shared" ref="H60" si="0">SUM(F60:G60)</f>
        <v>-3300</v>
      </c>
      <c r="I60" s="338"/>
      <c r="J60" s="339" t="s">
        <v>67</v>
      </c>
      <c r="K60" s="336">
        <v>20800</v>
      </c>
      <c r="L60" s="343">
        <f>SUM(K58:K60)</f>
        <v>12600</v>
      </c>
      <c r="M60" s="341"/>
      <c r="N60" s="339" t="s">
        <v>69</v>
      </c>
      <c r="O60" s="336">
        <v>8000</v>
      </c>
      <c r="P60" s="339" t="s">
        <v>67</v>
      </c>
      <c r="Q60" s="336">
        <v>-22000</v>
      </c>
      <c r="R60" s="343">
        <f>SUM(O58:O60)+SUM(Q58:Q60)</f>
        <v>-1100</v>
      </c>
      <c r="S60" s="336">
        <v>8200</v>
      </c>
      <c r="T60" s="345">
        <v>5461600</v>
      </c>
      <c r="U60" s="346">
        <v>4868300</v>
      </c>
      <c r="V60" s="380">
        <v>4867100</v>
      </c>
      <c r="W60" s="348">
        <v>4.4999999999999998E-2</v>
      </c>
      <c r="X60" s="348">
        <v>2.5000000000000001E-2</v>
      </c>
      <c r="Y60" s="349">
        <v>0.14899999999999999</v>
      </c>
      <c r="Z60" s="350">
        <v>0.22500000000000001</v>
      </c>
      <c r="AA60" s="351">
        <v>0.21750000000000114</v>
      </c>
      <c r="AB60" s="352">
        <v>1.0720000000000001</v>
      </c>
      <c r="AC60" s="353">
        <v>155.97999999999999</v>
      </c>
      <c r="AD60" s="377"/>
    </row>
    <row r="61" spans="1:30" ht="27" customHeight="1" x14ac:dyDescent="0.25">
      <c r="A61" s="363"/>
      <c r="B61" s="288"/>
      <c r="C61" s="312"/>
      <c r="D61" s="313"/>
      <c r="E61" s="314"/>
      <c r="F61" s="315"/>
      <c r="G61" s="315"/>
      <c r="H61" s="316"/>
      <c r="I61" s="317"/>
      <c r="J61" s="318" t="s">
        <v>70</v>
      </c>
      <c r="K61" s="319">
        <v>-100</v>
      </c>
      <c r="L61" s="320"/>
      <c r="M61" s="321"/>
      <c r="N61" s="318"/>
      <c r="O61" s="319"/>
      <c r="P61" s="318"/>
      <c r="Q61" s="319"/>
      <c r="R61" s="320"/>
      <c r="S61" s="315"/>
      <c r="T61" s="323"/>
      <c r="U61" s="356"/>
      <c r="V61" s="378"/>
      <c r="W61" s="326"/>
      <c r="X61" s="326"/>
      <c r="Y61" s="327"/>
      <c r="Z61" s="328"/>
      <c r="AA61" s="329"/>
      <c r="AB61" s="330"/>
      <c r="AC61" s="331">
        <v>152.06</v>
      </c>
      <c r="AD61" s="377"/>
    </row>
    <row r="62" spans="1:30" ht="27" customHeight="1" x14ac:dyDescent="0.25">
      <c r="A62" s="311"/>
      <c r="B62" s="288"/>
      <c r="C62" s="312"/>
      <c r="D62" s="313"/>
      <c r="E62" s="314"/>
      <c r="F62" s="315"/>
      <c r="G62" s="315"/>
      <c r="H62" s="316"/>
      <c r="I62" s="317"/>
      <c r="J62" s="318" t="s">
        <v>72</v>
      </c>
      <c r="K62" s="319">
        <v>-300</v>
      </c>
      <c r="L62" s="320"/>
      <c r="M62" s="321"/>
      <c r="N62" s="318"/>
      <c r="O62" s="319"/>
      <c r="P62" s="318"/>
      <c r="Q62" s="319"/>
      <c r="R62" s="320"/>
      <c r="S62" s="315"/>
      <c r="T62" s="323"/>
      <c r="U62" s="356"/>
      <c r="V62" s="378"/>
      <c r="W62" s="326"/>
      <c r="X62" s="326"/>
      <c r="Y62" s="327"/>
      <c r="Z62" s="328"/>
      <c r="AA62" s="329"/>
      <c r="AB62" s="330"/>
      <c r="AC62" s="331"/>
      <c r="AD62" s="377"/>
    </row>
    <row r="63" spans="1:30" ht="27" customHeight="1" x14ac:dyDescent="0.25">
      <c r="A63" s="332">
        <v>25</v>
      </c>
      <c r="B63" s="301" t="s">
        <v>62</v>
      </c>
      <c r="C63" s="333">
        <v>8.1000000000000003E-2</v>
      </c>
      <c r="D63" s="334">
        <v>7.0000000000000007E-2</v>
      </c>
      <c r="E63" s="335">
        <v>0.125</v>
      </c>
      <c r="F63" s="336">
        <v>-600</v>
      </c>
      <c r="G63" s="336">
        <v>6600</v>
      </c>
      <c r="H63" s="337">
        <f t="shared" ref="H63" si="1">SUM(F63:G63)</f>
        <v>6000</v>
      </c>
      <c r="I63" s="338"/>
      <c r="J63" s="339" t="s">
        <v>67</v>
      </c>
      <c r="K63" s="336">
        <v>22000</v>
      </c>
      <c r="L63" s="343">
        <f t="shared" ref="L63" si="2">SUM(K61:K63)</f>
        <v>21600</v>
      </c>
      <c r="M63" s="341"/>
      <c r="N63" s="339"/>
      <c r="O63" s="336"/>
      <c r="P63" s="339" t="s">
        <v>67</v>
      </c>
      <c r="Q63" s="336">
        <v>-20100</v>
      </c>
      <c r="R63" s="343">
        <f t="shared" ref="R63" si="3">SUM(O61:O63)+SUM(Q61:Q63)</f>
        <v>-20100</v>
      </c>
      <c r="S63" s="336">
        <v>7500</v>
      </c>
      <c r="T63" s="345">
        <v>5469100</v>
      </c>
      <c r="U63" s="346">
        <v>4883200</v>
      </c>
      <c r="V63" s="380">
        <v>4882200</v>
      </c>
      <c r="W63" s="348">
        <v>3.3000000000000002E-2</v>
      </c>
      <c r="X63" s="348">
        <v>0.05</v>
      </c>
      <c r="Y63" s="349">
        <v>0.14899999999999999</v>
      </c>
      <c r="Z63" s="350">
        <v>0.22500000000000001</v>
      </c>
      <c r="AA63" s="351">
        <v>0.22499999999999432</v>
      </c>
      <c r="AB63" s="352">
        <v>1.0660000000000001</v>
      </c>
      <c r="AC63" s="353">
        <v>153.96</v>
      </c>
      <c r="AD63" s="377"/>
    </row>
    <row r="64" spans="1:30" ht="27" customHeight="1" x14ac:dyDescent="0.25">
      <c r="A64" s="363"/>
      <c r="B64" s="288"/>
      <c r="C64" s="312"/>
      <c r="D64" s="313"/>
      <c r="E64" s="314"/>
      <c r="F64" s="315"/>
      <c r="G64" s="315"/>
      <c r="H64" s="316"/>
      <c r="I64" s="317"/>
      <c r="J64" s="318" t="s">
        <v>70</v>
      </c>
      <c r="K64" s="319">
        <v>-600</v>
      </c>
      <c r="L64" s="320"/>
      <c r="M64" s="321"/>
      <c r="N64" s="318"/>
      <c r="O64" s="319"/>
      <c r="P64" s="318"/>
      <c r="Q64" s="319"/>
      <c r="R64" s="320"/>
      <c r="S64" s="315"/>
      <c r="T64" s="323"/>
      <c r="U64" s="356"/>
      <c r="V64" s="378"/>
      <c r="W64" s="326"/>
      <c r="X64" s="326"/>
      <c r="Y64" s="327"/>
      <c r="Z64" s="328"/>
      <c r="AA64" s="329"/>
      <c r="AB64" s="330"/>
      <c r="AC64" s="331">
        <v>153.44</v>
      </c>
      <c r="AD64" s="377"/>
    </row>
    <row r="65" spans="1:30" ht="27" customHeight="1" x14ac:dyDescent="0.25">
      <c r="A65" s="311"/>
      <c r="B65" s="288"/>
      <c r="C65" s="312"/>
      <c r="D65" s="313"/>
      <c r="E65" s="314"/>
      <c r="F65" s="315"/>
      <c r="G65" s="315"/>
      <c r="H65" s="316"/>
      <c r="I65" s="317"/>
      <c r="J65" s="318" t="s">
        <v>72</v>
      </c>
      <c r="K65" s="319">
        <v>-100</v>
      </c>
      <c r="L65" s="320"/>
      <c r="M65" s="321"/>
      <c r="N65" s="318"/>
      <c r="O65" s="319"/>
      <c r="P65" s="318"/>
      <c r="Q65" s="319"/>
      <c r="R65" s="320"/>
      <c r="S65" s="315"/>
      <c r="T65" s="323"/>
      <c r="U65" s="356"/>
      <c r="V65" s="378"/>
      <c r="W65" s="326"/>
      <c r="X65" s="326"/>
      <c r="Y65" s="327"/>
      <c r="Z65" s="328"/>
      <c r="AA65" s="329"/>
      <c r="AB65" s="330"/>
      <c r="AC65" s="331"/>
      <c r="AD65" s="377"/>
    </row>
    <row r="66" spans="1:30" ht="27" customHeight="1" x14ac:dyDescent="0.25">
      <c r="A66" s="332">
        <v>26</v>
      </c>
      <c r="B66" s="301" t="s">
        <v>63</v>
      </c>
      <c r="C66" s="333">
        <v>7.8E-2</v>
      </c>
      <c r="D66" s="334">
        <v>7.0000000000000007E-2</v>
      </c>
      <c r="E66" s="335">
        <v>7.8E-2</v>
      </c>
      <c r="F66" s="336">
        <v>-100</v>
      </c>
      <c r="G66" s="336">
        <v>9900</v>
      </c>
      <c r="H66" s="337">
        <f t="shared" ref="H66" si="4">SUM(F66:G66)</f>
        <v>9800</v>
      </c>
      <c r="I66" s="338"/>
      <c r="J66" s="339" t="s">
        <v>67</v>
      </c>
      <c r="K66" s="336">
        <v>20100</v>
      </c>
      <c r="L66" s="343">
        <f t="shared" ref="L66" si="5">SUM(K64:K66)</f>
        <v>19400</v>
      </c>
      <c r="M66" s="341"/>
      <c r="N66" s="339"/>
      <c r="O66" s="336"/>
      <c r="P66" s="339" t="s">
        <v>67</v>
      </c>
      <c r="Q66" s="336">
        <v>-18400</v>
      </c>
      <c r="R66" s="343">
        <f t="shared" ref="R66" si="6">SUM(O64:O66)+SUM(Q64:Q66)</f>
        <v>-18400</v>
      </c>
      <c r="S66" s="336">
        <v>10800</v>
      </c>
      <c r="T66" s="345">
        <v>5479900</v>
      </c>
      <c r="U66" s="346">
        <v>4884600</v>
      </c>
      <c r="V66" s="380">
        <v>4883800</v>
      </c>
      <c r="W66" s="348">
        <v>7.8E-2</v>
      </c>
      <c r="X66" s="348">
        <v>0.05</v>
      </c>
      <c r="Y66" s="349">
        <v>0.156</v>
      </c>
      <c r="Z66" s="350">
        <v>0.22500000000000001</v>
      </c>
      <c r="AA66" s="351">
        <v>0.23000000000000398</v>
      </c>
      <c r="AB66" s="352">
        <v>1.0569999999999999</v>
      </c>
      <c r="AC66" s="353">
        <v>154.16999999999999</v>
      </c>
      <c r="AD66" s="377"/>
    </row>
    <row r="67" spans="1:30" ht="27" customHeight="1" x14ac:dyDescent="0.25">
      <c r="A67" s="363"/>
      <c r="B67" s="288"/>
      <c r="C67" s="312"/>
      <c r="D67" s="313"/>
      <c r="E67" s="314"/>
      <c r="F67" s="315"/>
      <c r="G67" s="315"/>
      <c r="H67" s="316"/>
      <c r="I67" s="317"/>
      <c r="J67" s="318" t="s">
        <v>70</v>
      </c>
      <c r="K67" s="319">
        <v>-500</v>
      </c>
      <c r="L67" s="320"/>
      <c r="M67" s="321"/>
      <c r="N67" s="318"/>
      <c r="O67" s="319"/>
      <c r="P67" s="318"/>
      <c r="Q67" s="319"/>
      <c r="R67" s="320"/>
      <c r="S67" s="315"/>
      <c r="T67" s="323"/>
      <c r="U67" s="356"/>
      <c r="V67" s="378"/>
      <c r="W67" s="326"/>
      <c r="X67" s="326"/>
      <c r="Y67" s="327"/>
      <c r="Z67" s="328"/>
      <c r="AA67" s="329"/>
      <c r="AB67" s="330"/>
      <c r="AC67" s="331">
        <v>153.04</v>
      </c>
      <c r="AD67" s="377"/>
    </row>
    <row r="68" spans="1:30" ht="27" customHeight="1" x14ac:dyDescent="0.25">
      <c r="A68" s="311"/>
      <c r="B68" s="288"/>
      <c r="C68" s="312"/>
      <c r="D68" s="313"/>
      <c r="E68" s="314"/>
      <c r="F68" s="315"/>
      <c r="G68" s="315"/>
      <c r="H68" s="316"/>
      <c r="I68" s="317"/>
      <c r="J68" s="318" t="s">
        <v>72</v>
      </c>
      <c r="K68" s="319">
        <v>-100</v>
      </c>
      <c r="L68" s="320"/>
      <c r="M68" s="321"/>
      <c r="N68" s="318"/>
      <c r="O68" s="319"/>
      <c r="P68" s="318"/>
      <c r="Q68" s="319"/>
      <c r="R68" s="320"/>
      <c r="S68" s="315"/>
      <c r="T68" s="323"/>
      <c r="U68" s="356"/>
      <c r="V68" s="378"/>
      <c r="W68" s="326"/>
      <c r="X68" s="326"/>
      <c r="Y68" s="327"/>
      <c r="Z68" s="328"/>
      <c r="AA68" s="329"/>
      <c r="AB68" s="330"/>
      <c r="AC68" s="331"/>
      <c r="AD68" s="377"/>
    </row>
    <row r="69" spans="1:30" ht="27" customHeight="1" x14ac:dyDescent="0.25">
      <c r="A69" s="332">
        <v>29</v>
      </c>
      <c r="B69" s="301" t="s">
        <v>66</v>
      </c>
      <c r="C69" s="333">
        <v>7.6999999999999999E-2</v>
      </c>
      <c r="D69" s="334">
        <v>7.0000000000000007E-2</v>
      </c>
      <c r="E69" s="335">
        <v>7.8E-2</v>
      </c>
      <c r="F69" s="336">
        <v>200</v>
      </c>
      <c r="G69" s="336">
        <v>2900</v>
      </c>
      <c r="H69" s="337">
        <f t="shared" ref="H69" si="7">SUM(F69:G69)</f>
        <v>3100</v>
      </c>
      <c r="I69" s="338"/>
      <c r="J69" s="339" t="s">
        <v>67</v>
      </c>
      <c r="K69" s="336">
        <v>18400</v>
      </c>
      <c r="L69" s="343">
        <f t="shared" ref="L69" si="8">SUM(K67:K69)</f>
        <v>17800</v>
      </c>
      <c r="M69" s="341"/>
      <c r="N69" s="339"/>
      <c r="O69" s="336"/>
      <c r="P69" s="339" t="s">
        <v>67</v>
      </c>
      <c r="Q69" s="336">
        <v>-20500</v>
      </c>
      <c r="R69" s="343">
        <f t="shared" ref="R69" si="9">SUM(O67:O69)+SUM(Q67:Q69)</f>
        <v>-20500</v>
      </c>
      <c r="S69" s="336">
        <v>400</v>
      </c>
      <c r="T69" s="345">
        <v>5480300</v>
      </c>
      <c r="U69" s="346">
        <v>4901700</v>
      </c>
      <c r="V69" s="380">
        <v>4900900</v>
      </c>
      <c r="W69" s="348">
        <v>7.3999999999999996E-2</v>
      </c>
      <c r="X69" s="348">
        <v>5.7000000000000002E-2</v>
      </c>
      <c r="Y69" s="349">
        <v>0.156</v>
      </c>
      <c r="Z69" s="350">
        <v>0.214</v>
      </c>
      <c r="AA69" s="351">
        <v>0.23000000000000398</v>
      </c>
      <c r="AB69" s="352">
        <v>1.028</v>
      </c>
      <c r="AC69" s="353">
        <v>154.35</v>
      </c>
      <c r="AD69" s="377"/>
    </row>
    <row r="70" spans="1:30" ht="27" customHeight="1" x14ac:dyDescent="0.25">
      <c r="A70" s="363"/>
      <c r="B70" s="288"/>
      <c r="C70" s="312"/>
      <c r="D70" s="313"/>
      <c r="E70" s="314"/>
      <c r="F70" s="315"/>
      <c r="G70" s="315"/>
      <c r="H70" s="316"/>
      <c r="I70" s="317"/>
      <c r="J70" s="318"/>
      <c r="K70" s="319"/>
      <c r="L70" s="320"/>
      <c r="M70" s="321"/>
      <c r="N70" s="318"/>
      <c r="O70" s="319"/>
      <c r="P70" s="318"/>
      <c r="Q70" s="319"/>
      <c r="R70" s="320"/>
      <c r="S70" s="315"/>
      <c r="T70" s="323"/>
      <c r="U70" s="356"/>
      <c r="V70" s="378"/>
      <c r="W70" s="326"/>
      <c r="X70" s="326"/>
      <c r="Y70" s="327"/>
      <c r="Z70" s="328"/>
      <c r="AA70" s="329"/>
      <c r="AB70" s="330"/>
      <c r="AC70" s="331">
        <v>153.63</v>
      </c>
      <c r="AD70" s="377"/>
    </row>
    <row r="71" spans="1:30" ht="27" customHeight="1" x14ac:dyDescent="0.25">
      <c r="A71" s="311"/>
      <c r="B71" s="288"/>
      <c r="C71" s="312"/>
      <c r="D71" s="313"/>
      <c r="E71" s="314"/>
      <c r="F71" s="315"/>
      <c r="G71" s="315"/>
      <c r="H71" s="316"/>
      <c r="I71" s="317"/>
      <c r="J71" s="318" t="s">
        <v>70</v>
      </c>
      <c r="K71" s="319">
        <v>-100</v>
      </c>
      <c r="L71" s="320"/>
      <c r="M71" s="321"/>
      <c r="N71" s="318"/>
      <c r="O71" s="319"/>
      <c r="P71" s="318" t="s">
        <v>68</v>
      </c>
      <c r="Q71" s="319">
        <v>11500</v>
      </c>
      <c r="R71" s="320"/>
      <c r="S71" s="315"/>
      <c r="T71" s="323"/>
      <c r="U71" s="356"/>
      <c r="V71" s="378"/>
      <c r="W71" s="326"/>
      <c r="X71" s="326"/>
      <c r="Y71" s="327"/>
      <c r="Z71" s="328"/>
      <c r="AA71" s="329"/>
      <c r="AB71" s="330"/>
      <c r="AC71" s="331"/>
      <c r="AD71" s="377"/>
    </row>
    <row r="72" spans="1:30" ht="27" customHeight="1" x14ac:dyDescent="0.25">
      <c r="A72" s="332">
        <v>30</v>
      </c>
      <c r="B72" s="301" t="s">
        <v>64</v>
      </c>
      <c r="C72" s="333">
        <v>7.6999999999999999E-2</v>
      </c>
      <c r="D72" s="334">
        <v>7.0000000000000007E-2</v>
      </c>
      <c r="E72" s="335">
        <v>7.9000000000000001E-2</v>
      </c>
      <c r="F72" s="336">
        <v>-400</v>
      </c>
      <c r="G72" s="336">
        <v>3700</v>
      </c>
      <c r="H72" s="337">
        <f t="shared" ref="H72" si="10">SUM(F72:G72)</f>
        <v>3300</v>
      </c>
      <c r="I72" s="338"/>
      <c r="J72" s="339" t="s">
        <v>67</v>
      </c>
      <c r="K72" s="336">
        <v>20500</v>
      </c>
      <c r="L72" s="343">
        <f t="shared" ref="L72" si="11">SUM(K70:K72)</f>
        <v>20400</v>
      </c>
      <c r="M72" s="341"/>
      <c r="N72" s="339"/>
      <c r="O72" s="336"/>
      <c r="P72" s="339" t="s">
        <v>67</v>
      </c>
      <c r="Q72" s="336">
        <v>-20400</v>
      </c>
      <c r="R72" s="343">
        <f t="shared" ref="R72" si="12">SUM(O70:O72)+SUM(Q70:Q72)</f>
        <v>-8900</v>
      </c>
      <c r="S72" s="336">
        <v>14800</v>
      </c>
      <c r="T72" s="345">
        <v>5495100</v>
      </c>
      <c r="U72" s="346">
        <v>4899100</v>
      </c>
      <c r="V72" s="380">
        <v>4899000</v>
      </c>
      <c r="W72" s="348">
        <v>6.0000000000000001E-3</v>
      </c>
      <c r="X72" s="348">
        <v>5.7000000000000002E-2</v>
      </c>
      <c r="Y72" s="349">
        <v>0.156</v>
      </c>
      <c r="Z72" s="350">
        <v>0.214</v>
      </c>
      <c r="AA72" s="351">
        <v>0.21750000000000114</v>
      </c>
      <c r="AB72" s="352">
        <v>0.999</v>
      </c>
      <c r="AC72" s="353">
        <v>155.21</v>
      </c>
      <c r="AD72" s="377"/>
    </row>
    <row r="73" spans="1:30" ht="27" customHeight="1" x14ac:dyDescent="0.25">
      <c r="A73" s="363"/>
      <c r="B73" s="383"/>
      <c r="C73" s="384"/>
      <c r="D73" s="385"/>
      <c r="E73" s="386"/>
      <c r="F73" s="376"/>
      <c r="G73" s="376"/>
      <c r="H73" s="387"/>
      <c r="I73" s="388"/>
      <c r="J73" s="389" t="s">
        <v>70</v>
      </c>
      <c r="K73" s="390">
        <v>-800</v>
      </c>
      <c r="L73" s="391"/>
      <c r="M73" s="392"/>
      <c r="N73" s="389"/>
      <c r="O73" s="390"/>
      <c r="P73" s="389"/>
      <c r="Q73" s="390"/>
      <c r="R73" s="391"/>
      <c r="S73" s="376"/>
      <c r="T73" s="365"/>
      <c r="U73" s="366"/>
      <c r="V73" s="379"/>
      <c r="W73" s="354"/>
      <c r="X73" s="354"/>
      <c r="Y73" s="355"/>
      <c r="Z73" s="368"/>
      <c r="AA73" s="369"/>
      <c r="AB73" s="370"/>
      <c r="AC73" s="371">
        <v>150.61000000000001</v>
      </c>
      <c r="AD73" s="377"/>
    </row>
    <row r="74" spans="1:30" ht="27" customHeight="1" x14ac:dyDescent="0.25">
      <c r="A74" s="311"/>
      <c r="B74" s="288"/>
      <c r="C74" s="312"/>
      <c r="D74" s="313"/>
      <c r="E74" s="314"/>
      <c r="F74" s="315"/>
      <c r="G74" s="315"/>
      <c r="H74" s="316"/>
      <c r="I74" s="317"/>
      <c r="J74" s="318" t="s">
        <v>72</v>
      </c>
      <c r="K74" s="319">
        <v>-300</v>
      </c>
      <c r="L74" s="320"/>
      <c r="M74" s="321"/>
      <c r="N74" s="318"/>
      <c r="O74" s="319"/>
      <c r="P74" s="318" t="s">
        <v>70</v>
      </c>
      <c r="Q74" s="319">
        <v>3000</v>
      </c>
      <c r="R74" s="320"/>
      <c r="S74" s="315"/>
      <c r="T74" s="323"/>
      <c r="U74" s="356"/>
      <c r="V74" s="378"/>
      <c r="W74" s="326"/>
      <c r="X74" s="326"/>
      <c r="Y74" s="327"/>
      <c r="Z74" s="328"/>
      <c r="AA74" s="329"/>
      <c r="AB74" s="330"/>
      <c r="AC74" s="331"/>
      <c r="AD74" s="377"/>
    </row>
    <row r="75" spans="1:30" ht="27" customHeight="1" thickBot="1" x14ac:dyDescent="0.3">
      <c r="A75" s="332">
        <v>31</v>
      </c>
      <c r="B75" s="301" t="s">
        <v>61</v>
      </c>
      <c r="C75" s="333">
        <v>7.9000000000000001E-2</v>
      </c>
      <c r="D75" s="334">
        <v>7.0000000000000007E-2</v>
      </c>
      <c r="E75" s="335">
        <v>0.28000000000000003</v>
      </c>
      <c r="F75" s="336">
        <v>0</v>
      </c>
      <c r="G75" s="336">
        <v>-9400</v>
      </c>
      <c r="H75" s="337">
        <f t="shared" ref="H75" si="13">SUM(F75:G75)</f>
        <v>-9400</v>
      </c>
      <c r="I75" s="338"/>
      <c r="J75" s="339" t="s">
        <v>67</v>
      </c>
      <c r="K75" s="336">
        <v>20400</v>
      </c>
      <c r="L75" s="343">
        <f t="shared" ref="L75" si="14">SUM(K73:K75)</f>
        <v>19300</v>
      </c>
      <c r="M75" s="341"/>
      <c r="N75" s="339"/>
      <c r="O75" s="336"/>
      <c r="P75" s="339" t="s">
        <v>67</v>
      </c>
      <c r="Q75" s="336">
        <v>-23200</v>
      </c>
      <c r="R75" s="343">
        <f t="shared" ref="R75" si="15">SUM(O73:O75)+SUM(Q73:Q75)</f>
        <v>-20200</v>
      </c>
      <c r="S75" s="336">
        <v>-10300</v>
      </c>
      <c r="T75" s="345">
        <v>5484800</v>
      </c>
      <c r="U75" s="346">
        <v>4896500</v>
      </c>
      <c r="V75" s="380">
        <v>4896400</v>
      </c>
      <c r="W75" s="348">
        <v>0.1</v>
      </c>
      <c r="X75" s="348">
        <v>0.15</v>
      </c>
      <c r="Y75" s="349">
        <v>0.16600000000000001</v>
      </c>
      <c r="Z75" s="350">
        <v>0.26100000000000001</v>
      </c>
      <c r="AA75" s="351">
        <v>0.25249999999999773</v>
      </c>
      <c r="AB75" s="352">
        <v>1.0569999999999999</v>
      </c>
      <c r="AC75" s="353">
        <v>153.86000000000001</v>
      </c>
      <c r="AD75" s="377"/>
    </row>
    <row r="76" spans="1:30" ht="22.5" customHeight="1" x14ac:dyDescent="0.2">
      <c r="A76" s="393" t="s">
        <v>41</v>
      </c>
      <c r="B76" s="394"/>
      <c r="C76" s="395"/>
      <c r="D76" s="395"/>
      <c r="E76" s="396"/>
      <c r="F76" s="397"/>
      <c r="G76" s="398"/>
      <c r="H76" s="398"/>
      <c r="I76" s="399"/>
      <c r="J76" s="400" t="s">
        <v>11</v>
      </c>
      <c r="K76" s="401"/>
      <c r="L76" s="402"/>
      <c r="M76" s="403"/>
      <c r="N76" s="404" t="s">
        <v>14</v>
      </c>
      <c r="O76" s="405"/>
      <c r="P76" s="404" t="s">
        <v>14</v>
      </c>
      <c r="Q76" s="405"/>
      <c r="R76" s="406" t="s">
        <v>13</v>
      </c>
      <c r="S76" s="407"/>
      <c r="T76" s="408"/>
      <c r="U76" s="409"/>
      <c r="V76" s="402"/>
      <c r="W76" s="410"/>
      <c r="X76" s="411"/>
      <c r="Y76" s="412"/>
      <c r="Z76" s="413"/>
      <c r="AA76" s="414"/>
      <c r="AB76" s="411"/>
      <c r="AC76" s="415"/>
      <c r="AD76" s="248"/>
    </row>
    <row r="77" spans="1:30" ht="20.25" customHeight="1" thickBot="1" x14ac:dyDescent="0.25">
      <c r="A77" s="416" t="s">
        <v>42</v>
      </c>
      <c r="B77" s="417"/>
      <c r="C77" s="418">
        <f>AVERAGE(C8:C75)</f>
        <v>7.79090909090909E-2</v>
      </c>
      <c r="D77" s="419">
        <f>AVERAGE(D8:D75)</f>
        <v>6.2272727272727299E-2</v>
      </c>
      <c r="E77" s="420">
        <f>AVERAGE(E8:E75)</f>
        <v>0.10149999999999998</v>
      </c>
      <c r="F77" s="421">
        <v>-10238</v>
      </c>
      <c r="G77" s="422">
        <v>-126593</v>
      </c>
      <c r="H77" s="422">
        <v>-136831</v>
      </c>
      <c r="I77" s="423"/>
      <c r="J77" s="555">
        <v>63737</v>
      </c>
      <c r="K77" s="556"/>
      <c r="L77" s="424"/>
      <c r="M77" s="425"/>
      <c r="N77" s="575">
        <v>2</v>
      </c>
      <c r="O77" s="576"/>
      <c r="P77" s="575">
        <v>40127</v>
      </c>
      <c r="Q77" s="576"/>
      <c r="R77" s="426">
        <f>SUM(N77:Q77)</f>
        <v>40129</v>
      </c>
      <c r="S77" s="427"/>
      <c r="T77" s="428"/>
      <c r="U77" s="429"/>
      <c r="V77" s="430"/>
      <c r="W77" s="431">
        <f t="shared" ref="W77:AB77" si="16">AVERAGE(W10:W75)</f>
        <v>5.6681818181818194E-2</v>
      </c>
      <c r="X77" s="432">
        <f t="shared" si="16"/>
        <v>2.8499999999999994E-2</v>
      </c>
      <c r="Y77" s="433">
        <f t="shared" si="16"/>
        <v>0.15072727272727274</v>
      </c>
      <c r="Z77" s="434">
        <f t="shared" si="16"/>
        <v>0.21254545454545457</v>
      </c>
      <c r="AA77" s="435">
        <f t="shared" si="16"/>
        <v>0.21261363636363548</v>
      </c>
      <c r="AB77" s="432">
        <f t="shared" si="16"/>
        <v>1.0586363636363634</v>
      </c>
      <c r="AC77" s="436">
        <f>AVERAGE(AC8:AC75)</f>
        <v>157.96431818181816</v>
      </c>
      <c r="AD77" s="248"/>
    </row>
    <row r="78" spans="1:30" ht="21.75" customHeight="1" x14ac:dyDescent="0.2">
      <c r="A78" s="393" t="s">
        <v>41</v>
      </c>
      <c r="B78" s="394"/>
      <c r="C78" s="437"/>
      <c r="D78" s="438"/>
      <c r="E78" s="439"/>
      <c r="F78" s="281" t="s">
        <v>15</v>
      </c>
      <c r="G78" s="440"/>
      <c r="H78" s="441"/>
      <c r="I78" s="399"/>
      <c r="J78" s="442" t="s">
        <v>12</v>
      </c>
      <c r="K78" s="401"/>
      <c r="L78" s="402"/>
      <c r="M78" s="443"/>
      <c r="N78" s="404" t="s">
        <v>15</v>
      </c>
      <c r="O78" s="405"/>
      <c r="P78" s="404" t="s">
        <v>15</v>
      </c>
      <c r="Q78" s="405"/>
      <c r="R78" s="406" t="s">
        <v>16</v>
      </c>
      <c r="S78" s="444"/>
      <c r="T78" s="445"/>
      <c r="U78" s="409"/>
      <c r="V78" s="408"/>
      <c r="W78" s="446"/>
      <c r="X78" s="447"/>
      <c r="Y78" s="448"/>
      <c r="Z78" s="449"/>
      <c r="AA78" s="449"/>
      <c r="AB78" s="447"/>
      <c r="AC78" s="450"/>
      <c r="AD78" s="248"/>
    </row>
    <row r="79" spans="1:30" ht="21" customHeight="1" thickBot="1" x14ac:dyDescent="0.25">
      <c r="A79" s="416" t="s">
        <v>43</v>
      </c>
      <c r="B79" s="417"/>
      <c r="C79" s="451">
        <v>7.770967741935482E-2</v>
      </c>
      <c r="D79" s="452"/>
      <c r="E79" s="453"/>
      <c r="F79" s="495">
        <v>1199336</v>
      </c>
      <c r="G79" s="455"/>
      <c r="H79" s="456"/>
      <c r="I79" s="423"/>
      <c r="J79" s="555">
        <v>0</v>
      </c>
      <c r="K79" s="556"/>
      <c r="L79" s="424"/>
      <c r="M79" s="425"/>
      <c r="N79" s="557">
        <v>169263</v>
      </c>
      <c r="O79" s="558"/>
      <c r="P79" s="577">
        <v>1428819</v>
      </c>
      <c r="Q79" s="578"/>
      <c r="R79" s="457">
        <f>SUM(N79:Q79)</f>
        <v>1598082</v>
      </c>
      <c r="S79" s="458"/>
      <c r="T79" s="459"/>
      <c r="U79" s="429"/>
      <c r="V79" s="460"/>
      <c r="W79" s="429"/>
      <c r="X79" s="461"/>
      <c r="Y79" s="462"/>
      <c r="Z79" s="461"/>
      <c r="AA79" s="461"/>
      <c r="AB79" s="461"/>
      <c r="AC79" s="463"/>
      <c r="AD79" s="248"/>
    </row>
    <row r="80" spans="1:30" ht="15" customHeight="1" x14ac:dyDescent="0.15">
      <c r="A80" s="265"/>
      <c r="B80" s="265"/>
      <c r="C80" s="265"/>
      <c r="D80" s="265"/>
      <c r="E80" s="265"/>
      <c r="F80" s="509" t="s">
        <v>8</v>
      </c>
      <c r="G80" s="510">
        <v>0.75</v>
      </c>
      <c r="H80" s="511" t="s">
        <v>34</v>
      </c>
      <c r="I80" s="499"/>
      <c r="J80" s="499"/>
      <c r="K80" s="512" t="s">
        <v>37</v>
      </c>
      <c r="L80" s="513">
        <v>1.4750000000000001</v>
      </c>
      <c r="M80" s="511" t="s">
        <v>33</v>
      </c>
      <c r="N80" s="504"/>
      <c r="O80" s="470"/>
      <c r="P80" s="502" t="s">
        <v>51</v>
      </c>
      <c r="Q80" s="499"/>
      <c r="R80" s="472"/>
      <c r="S80" s="472"/>
      <c r="T80" s="473"/>
      <c r="U80" s="473"/>
      <c r="V80" s="265" t="s">
        <v>77</v>
      </c>
      <c r="W80" s="265"/>
      <c r="X80" s="268"/>
      <c r="Y80" s="269"/>
      <c r="Z80" s="270" t="s">
        <v>78</v>
      </c>
      <c r="AA80" s="270"/>
      <c r="AB80" s="474"/>
      <c r="AC80" s="265"/>
      <c r="AD80" s="248"/>
    </row>
    <row r="81" spans="1:30" ht="15" customHeight="1" x14ac:dyDescent="0.15">
      <c r="A81" s="265"/>
      <c r="B81" s="265"/>
      <c r="C81" s="265"/>
      <c r="D81" s="265"/>
      <c r="E81" s="265"/>
      <c r="F81" s="499"/>
      <c r="G81" s="510">
        <v>0.5</v>
      </c>
      <c r="H81" s="511" t="s">
        <v>35</v>
      </c>
      <c r="I81" s="499"/>
      <c r="J81" s="499"/>
      <c r="K81" s="512" t="s">
        <v>38</v>
      </c>
      <c r="L81" s="514">
        <v>1.8</v>
      </c>
      <c r="M81" s="511" t="s">
        <v>104</v>
      </c>
      <c r="N81" s="499"/>
      <c r="O81" s="470"/>
      <c r="P81" s="504" t="s">
        <v>52</v>
      </c>
      <c r="Q81" s="499"/>
      <c r="R81" s="472"/>
      <c r="S81" s="472"/>
      <c r="T81" s="473"/>
      <c r="U81" s="473"/>
      <c r="V81" s="265" t="s">
        <v>58</v>
      </c>
      <c r="W81" s="466"/>
      <c r="X81" s="268"/>
      <c r="Y81" s="269"/>
      <c r="Z81" s="270"/>
      <c r="AA81" s="270"/>
      <c r="AB81" s="476"/>
      <c r="AC81" s="265"/>
      <c r="AD81" s="248"/>
    </row>
    <row r="82" spans="1:30" ht="15" customHeight="1" x14ac:dyDescent="0.15">
      <c r="A82" s="265"/>
      <c r="B82" s="265"/>
      <c r="C82" s="265"/>
      <c r="D82" s="265"/>
      <c r="E82" s="265"/>
      <c r="F82" s="499"/>
      <c r="G82" s="510">
        <v>0.3</v>
      </c>
      <c r="H82" s="511" t="s">
        <v>36</v>
      </c>
      <c r="I82" s="499"/>
      <c r="J82" s="499"/>
      <c r="K82" s="512"/>
      <c r="L82" s="514"/>
      <c r="M82" s="511"/>
      <c r="N82" s="499"/>
      <c r="O82" s="477"/>
      <c r="P82" s="499" t="s">
        <v>57</v>
      </c>
      <c r="Q82" s="499"/>
      <c r="R82" s="478"/>
      <c r="S82" s="479"/>
      <c r="T82" s="473"/>
      <c r="U82" s="473"/>
      <c r="V82" s="466" t="s">
        <v>80</v>
      </c>
      <c r="W82" s="466"/>
      <c r="X82" s="268"/>
      <c r="Y82" s="269"/>
      <c r="Z82" s="270"/>
      <c r="AA82" s="270"/>
      <c r="AB82" s="270"/>
      <c r="AC82" s="265"/>
      <c r="AD82" s="248"/>
    </row>
    <row r="83" spans="1:30" ht="15" customHeight="1" x14ac:dyDescent="0.15">
      <c r="A83" s="265"/>
      <c r="B83" s="265"/>
      <c r="C83" s="265"/>
      <c r="D83" s="265"/>
      <c r="E83" s="265"/>
      <c r="F83" s="506"/>
      <c r="G83" s="506"/>
      <c r="H83" s="506"/>
      <c r="I83" s="506"/>
      <c r="J83" s="506"/>
      <c r="K83" s="579"/>
      <c r="L83" s="579"/>
      <c r="M83" s="515"/>
      <c r="N83" s="516"/>
      <c r="O83" s="477"/>
      <c r="P83" s="499" t="s">
        <v>107</v>
      </c>
      <c r="Q83" s="494"/>
      <c r="R83" s="469"/>
      <c r="S83" s="469"/>
      <c r="T83" s="483"/>
      <c r="U83" s="265"/>
      <c r="V83" s="466" t="s">
        <v>79</v>
      </c>
      <c r="X83" s="268"/>
      <c r="Y83" s="269"/>
      <c r="Z83" s="270"/>
      <c r="AA83" s="270"/>
      <c r="AB83" s="270"/>
      <c r="AC83" s="248"/>
      <c r="AD83" s="248"/>
    </row>
    <row r="84" spans="1:30" x14ac:dyDescent="0.15">
      <c r="A84" s="466"/>
      <c r="B84" s="265"/>
      <c r="C84" s="265"/>
      <c r="D84" s="265"/>
      <c r="E84" s="265"/>
      <c r="L84" s="272"/>
      <c r="M84" s="484"/>
      <c r="N84" s="481"/>
      <c r="O84" s="483"/>
      <c r="P84" s="265"/>
      <c r="Q84" s="485"/>
      <c r="R84" s="480"/>
      <c r="S84" s="481"/>
      <c r="T84" s="483"/>
      <c r="U84" s="265"/>
      <c r="X84" s="268"/>
      <c r="Y84" s="269"/>
      <c r="Z84" s="270"/>
      <c r="AA84" s="270"/>
      <c r="AB84" s="270"/>
      <c r="AC84" s="270"/>
      <c r="AD84" s="486"/>
    </row>
    <row r="85" spans="1:30" x14ac:dyDescent="0.15">
      <c r="L85" s="272"/>
      <c r="O85" s="483"/>
      <c r="P85" s="483"/>
    </row>
    <row r="86" spans="1:30" ht="14.25" x14ac:dyDescent="0.15">
      <c r="C86" s="313"/>
      <c r="D86" s="313"/>
      <c r="E86" s="265"/>
      <c r="O86" s="483"/>
      <c r="Q86" s="487"/>
      <c r="R86" s="480"/>
      <c r="S86" s="488"/>
      <c r="T86" s="265"/>
    </row>
    <row r="87" spans="1:30" ht="14.25" x14ac:dyDescent="0.15">
      <c r="C87" s="313"/>
      <c r="D87" s="313"/>
      <c r="F87" s="265"/>
      <c r="J87" s="265"/>
      <c r="P87" s="272"/>
    </row>
    <row r="88" spans="1:30" ht="14.25" x14ac:dyDescent="0.15">
      <c r="C88" s="313"/>
      <c r="D88" s="313"/>
      <c r="F88" s="272"/>
      <c r="G88" s="485"/>
      <c r="H88" s="480"/>
      <c r="I88" s="481"/>
      <c r="J88" s="265"/>
    </row>
    <row r="89" spans="1:30" ht="14.25" x14ac:dyDescent="0.15">
      <c r="C89" s="313"/>
      <c r="D89" s="313"/>
      <c r="F89" s="265"/>
      <c r="G89" s="485"/>
      <c r="H89" s="480"/>
      <c r="I89" s="481"/>
      <c r="J89" s="483"/>
    </row>
    <row r="90" spans="1:30" ht="14.25" x14ac:dyDescent="0.15">
      <c r="C90" s="489"/>
      <c r="D90" s="489"/>
      <c r="F90" s="483"/>
      <c r="G90" s="485"/>
      <c r="H90" s="480"/>
      <c r="I90" s="481"/>
      <c r="J90" s="483"/>
    </row>
    <row r="91" spans="1:30" ht="14.25" x14ac:dyDescent="0.15">
      <c r="C91" s="313"/>
      <c r="D91" s="313"/>
      <c r="F91" s="490"/>
      <c r="G91" s="485"/>
      <c r="H91" s="480"/>
      <c r="I91" s="481"/>
      <c r="J91" s="265"/>
    </row>
    <row r="92" spans="1:30" ht="14.25" x14ac:dyDescent="0.15">
      <c r="C92" s="313"/>
      <c r="D92" s="313"/>
    </row>
    <row r="93" spans="1:30" ht="14.25" x14ac:dyDescent="0.15">
      <c r="C93" s="313"/>
      <c r="D93" s="313"/>
    </row>
    <row r="94" spans="1:30" ht="14.25" x14ac:dyDescent="0.15">
      <c r="C94" s="313"/>
      <c r="D94" s="313"/>
    </row>
    <row r="95" spans="1:30" ht="14.25" x14ac:dyDescent="0.15">
      <c r="C95" s="313"/>
      <c r="D95" s="313"/>
    </row>
    <row r="96" spans="1:30" ht="14.25" x14ac:dyDescent="0.15">
      <c r="C96" s="313"/>
      <c r="D96" s="313"/>
    </row>
    <row r="97" spans="3:4" ht="14.25" x14ac:dyDescent="0.15">
      <c r="C97" s="313"/>
      <c r="D97" s="313"/>
    </row>
    <row r="98" spans="3:4" ht="14.25" x14ac:dyDescent="0.15">
      <c r="C98" s="313"/>
      <c r="D98" s="313"/>
    </row>
    <row r="99" spans="3:4" ht="14.25" x14ac:dyDescent="0.15">
      <c r="C99" s="313"/>
      <c r="D99" s="313"/>
    </row>
    <row r="100" spans="3:4" ht="14.25" x14ac:dyDescent="0.15">
      <c r="C100" s="313"/>
      <c r="D100" s="313"/>
    </row>
    <row r="101" spans="3:4" ht="14.25" x14ac:dyDescent="0.15">
      <c r="C101" s="313"/>
      <c r="D101" s="313"/>
    </row>
    <row r="102" spans="3:4" ht="14.25" x14ac:dyDescent="0.15">
      <c r="C102" s="313"/>
      <c r="D102" s="313"/>
    </row>
    <row r="103" spans="3:4" ht="14.25" x14ac:dyDescent="0.15">
      <c r="C103" s="313"/>
      <c r="D103" s="313"/>
    </row>
    <row r="104" spans="3:4" ht="14.25" x14ac:dyDescent="0.15">
      <c r="C104" s="313"/>
      <c r="D104" s="313"/>
    </row>
    <row r="105" spans="3:4" ht="14.25" x14ac:dyDescent="0.15">
      <c r="C105" s="313"/>
      <c r="D105" s="313"/>
    </row>
    <row r="106" spans="3:4" ht="14.25" x14ac:dyDescent="0.15">
      <c r="C106" s="313"/>
      <c r="D106" s="313"/>
    </row>
    <row r="107" spans="3:4" ht="14.25" x14ac:dyDescent="0.15">
      <c r="C107" s="313"/>
      <c r="D107" s="313"/>
    </row>
    <row r="108" spans="3:4" ht="14.25" x14ac:dyDescent="0.15">
      <c r="C108" s="313"/>
      <c r="D108" s="313"/>
    </row>
    <row r="109" spans="3:4" ht="14.25" x14ac:dyDescent="0.15">
      <c r="C109" s="313"/>
      <c r="D109" s="313"/>
    </row>
    <row r="110" spans="3:4" ht="14.25" x14ac:dyDescent="0.15">
      <c r="C110" s="313"/>
      <c r="D110" s="313"/>
    </row>
    <row r="111" spans="3:4" ht="14.25" x14ac:dyDescent="0.15">
      <c r="C111" s="313"/>
      <c r="D111" s="313"/>
    </row>
    <row r="112" spans="3:4" ht="14.25" x14ac:dyDescent="0.15">
      <c r="C112" s="313"/>
      <c r="D112" s="313"/>
    </row>
    <row r="113" spans="3:4" ht="14.25" x14ac:dyDescent="0.15">
      <c r="C113" s="313"/>
      <c r="D113" s="313"/>
    </row>
    <row r="114" spans="3:4" ht="14.25" x14ac:dyDescent="0.15">
      <c r="C114" s="313"/>
      <c r="D114" s="313"/>
    </row>
    <row r="115" spans="3:4" ht="14.25" x14ac:dyDescent="0.15">
      <c r="C115" s="313"/>
      <c r="D115" s="313"/>
    </row>
    <row r="116" spans="3:4" ht="14.25" x14ac:dyDescent="0.15">
      <c r="C116" s="313"/>
      <c r="D116" s="313"/>
    </row>
    <row r="117" spans="3:4" ht="14.25" x14ac:dyDescent="0.15">
      <c r="C117" s="313"/>
      <c r="D117" s="313"/>
    </row>
    <row r="118" spans="3:4" ht="14.25" x14ac:dyDescent="0.15">
      <c r="C118" s="313"/>
      <c r="D118" s="313"/>
    </row>
    <row r="119" spans="3:4" ht="14.25" x14ac:dyDescent="0.15">
      <c r="C119" s="313"/>
      <c r="D119" s="313"/>
    </row>
    <row r="120" spans="3:4" ht="14.25" x14ac:dyDescent="0.15">
      <c r="C120" s="313"/>
      <c r="D120" s="313"/>
    </row>
    <row r="121" spans="3:4" ht="14.25" x14ac:dyDescent="0.15">
      <c r="C121" s="313"/>
      <c r="D121" s="313"/>
    </row>
    <row r="122" spans="3:4" ht="14.25" x14ac:dyDescent="0.15">
      <c r="C122" s="313"/>
      <c r="D122" s="313"/>
    </row>
    <row r="123" spans="3:4" ht="14.25" x14ac:dyDescent="0.15">
      <c r="C123" s="313"/>
      <c r="D123" s="313"/>
    </row>
    <row r="124" spans="3:4" ht="14.25" x14ac:dyDescent="0.15">
      <c r="C124" s="313"/>
      <c r="D124" s="313"/>
    </row>
    <row r="125" spans="3:4" ht="14.25" x14ac:dyDescent="0.15">
      <c r="C125" s="313"/>
      <c r="D125" s="313"/>
    </row>
    <row r="126" spans="3:4" ht="14.25" x14ac:dyDescent="0.15">
      <c r="C126" s="313"/>
      <c r="D126" s="313"/>
    </row>
    <row r="127" spans="3:4" ht="14.25" x14ac:dyDescent="0.15">
      <c r="C127" s="313"/>
      <c r="D127" s="313"/>
    </row>
    <row r="128" spans="3:4" ht="14.25" x14ac:dyDescent="0.15">
      <c r="C128" s="313"/>
      <c r="D128" s="313"/>
    </row>
    <row r="129" spans="3:4" ht="14.25" x14ac:dyDescent="0.15">
      <c r="C129" s="313"/>
      <c r="D129" s="313"/>
    </row>
    <row r="130" spans="3:4" ht="14.25" x14ac:dyDescent="0.15">
      <c r="C130" s="313"/>
      <c r="D130" s="313"/>
    </row>
    <row r="131" spans="3:4" ht="14.25" x14ac:dyDescent="0.15">
      <c r="C131" s="313"/>
      <c r="D131" s="313"/>
    </row>
    <row r="132" spans="3:4" ht="14.25" x14ac:dyDescent="0.15">
      <c r="C132" s="313"/>
      <c r="D132" s="313"/>
    </row>
    <row r="133" spans="3:4" ht="14.25" x14ac:dyDescent="0.15">
      <c r="C133" s="313"/>
      <c r="D133" s="313"/>
    </row>
    <row r="134" spans="3:4" ht="14.25" x14ac:dyDescent="0.15">
      <c r="C134" s="313"/>
      <c r="D134" s="313"/>
    </row>
    <row r="135" spans="3:4" ht="14.25" x14ac:dyDescent="0.15">
      <c r="C135" s="313"/>
      <c r="D135" s="313"/>
    </row>
    <row r="136" spans="3:4" ht="14.25" x14ac:dyDescent="0.15">
      <c r="C136" s="313"/>
      <c r="D136" s="313"/>
    </row>
    <row r="137" spans="3:4" ht="14.25" x14ac:dyDescent="0.15">
      <c r="C137" s="313"/>
      <c r="D137" s="313"/>
    </row>
    <row r="138" spans="3:4" ht="14.25" x14ac:dyDescent="0.15">
      <c r="C138" s="313"/>
      <c r="D138" s="313"/>
    </row>
    <row r="139" spans="3:4" ht="14.25" x14ac:dyDescent="0.15">
      <c r="C139" s="313"/>
      <c r="D139" s="313"/>
    </row>
    <row r="140" spans="3:4" ht="14.25" x14ac:dyDescent="0.15">
      <c r="C140" s="313"/>
      <c r="D140" s="313"/>
    </row>
    <row r="141" spans="3:4" ht="14.25" x14ac:dyDescent="0.15">
      <c r="C141" s="313"/>
      <c r="D141" s="313"/>
    </row>
    <row r="142" spans="3:4" x14ac:dyDescent="0.15">
      <c r="C142" s="491"/>
      <c r="D142" s="491"/>
    </row>
  </sheetData>
  <mergeCells count="12">
    <mergeCell ref="S5:V5"/>
    <mergeCell ref="Z5:AA5"/>
    <mergeCell ref="Z6:AA6"/>
    <mergeCell ref="J77:K77"/>
    <mergeCell ref="N77:O77"/>
    <mergeCell ref="P77:Q77"/>
    <mergeCell ref="J79:K79"/>
    <mergeCell ref="N79:O79"/>
    <mergeCell ref="P79:Q79"/>
    <mergeCell ref="K83:L83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D137"/>
  <sheetViews>
    <sheetView view="pageBreakPreview" zoomScale="50" zoomScaleNormal="50" zoomScaleSheetLayoutView="50" workbookViewId="0">
      <pane xSplit="2" ySplit="7" topLeftCell="C44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style="248" customWidth="1"/>
    <col min="3" max="3" width="14.5" style="248" customWidth="1"/>
    <col min="4" max="4" width="11.5" style="248" customWidth="1"/>
    <col min="5" max="5" width="10.5" style="248" customWidth="1"/>
    <col min="6" max="6" width="17.5" style="248" customWidth="1"/>
    <col min="7" max="7" width="18.5" style="248" customWidth="1"/>
    <col min="8" max="8" width="18.75" style="248" customWidth="1"/>
    <col min="9" max="9" width="9.125" style="248" customWidth="1"/>
    <col min="10" max="10" width="40.625" style="248" customWidth="1"/>
    <col min="11" max="12" width="20" style="248" customWidth="1"/>
    <col min="13" max="13" width="10" style="259" customWidth="1"/>
    <col min="14" max="14" width="30.375" style="248" customWidth="1"/>
    <col min="15" max="15" width="17.125" style="248" customWidth="1"/>
    <col min="16" max="16" width="40.625" style="248" customWidth="1"/>
    <col min="17" max="18" width="20" style="248" customWidth="1"/>
    <col min="19" max="19" width="18.625" style="248" customWidth="1"/>
    <col min="20" max="21" width="18.5" style="248" customWidth="1"/>
    <col min="22" max="22" width="17.375" style="248" customWidth="1"/>
    <col min="23" max="23" width="14.75" style="248" customWidth="1"/>
    <col min="24" max="24" width="14.625" style="254" customWidth="1"/>
    <col min="25" max="25" width="18.25" style="255" bestFit="1" customWidth="1"/>
    <col min="26" max="26" width="13.625" style="256" customWidth="1"/>
    <col min="27" max="27" width="16.5" style="256" bestFit="1" customWidth="1"/>
    <col min="28" max="28" width="13.375" style="256" customWidth="1"/>
    <col min="29" max="29" width="18.25" style="256" customWidth="1"/>
    <col min="30" max="30" width="13.75" style="256" customWidth="1"/>
    <col min="31" max="31" width="11.625" style="248" customWidth="1"/>
    <col min="32" max="16384" width="9" style="248"/>
  </cols>
  <sheetData>
    <row r="1" spans="1:30" ht="28.5" x14ac:dyDescent="0.3">
      <c r="G1" s="249"/>
      <c r="I1" s="249"/>
      <c r="K1" s="250" t="s">
        <v>39</v>
      </c>
      <c r="L1" s="251"/>
      <c r="M1" s="252"/>
      <c r="P1" s="250"/>
      <c r="R1" s="253" t="s">
        <v>108</v>
      </c>
      <c r="AB1" s="257"/>
      <c r="AC1" s="258">
        <v>45537</v>
      </c>
      <c r="AD1" s="248"/>
    </row>
    <row r="2" spans="1:30" ht="14.25" x14ac:dyDescent="0.15">
      <c r="N2" s="260" t="s">
        <v>17</v>
      </c>
      <c r="O2" s="260"/>
      <c r="P2" s="260"/>
      <c r="Q2" s="260"/>
      <c r="R2" s="260"/>
      <c r="S2" s="260"/>
      <c r="V2" s="261"/>
      <c r="W2" s="261"/>
      <c r="X2" s="262"/>
      <c r="Y2" s="263"/>
      <c r="AB2" s="257"/>
      <c r="AC2" s="264"/>
      <c r="AD2" s="261"/>
    </row>
    <row r="3" spans="1:30" ht="3.75" customHeight="1" x14ac:dyDescent="0.1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6"/>
      <c r="N3" s="267"/>
      <c r="O3" s="267"/>
      <c r="P3" s="267"/>
      <c r="Q3" s="267"/>
      <c r="R3" s="267"/>
      <c r="S3" s="267"/>
      <c r="T3" s="265"/>
      <c r="U3" s="265"/>
      <c r="V3" s="265"/>
      <c r="W3" s="265"/>
      <c r="X3" s="268"/>
      <c r="Y3" s="269"/>
      <c r="Z3" s="270"/>
      <c r="AA3" s="270"/>
      <c r="AB3" s="270"/>
      <c r="AC3" s="271"/>
      <c r="AD3" s="265"/>
    </row>
    <row r="4" spans="1:30" x14ac:dyDescent="0.1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6"/>
      <c r="N4" s="265"/>
      <c r="O4" s="265"/>
      <c r="P4" s="265"/>
      <c r="Q4" s="265"/>
      <c r="R4" s="265"/>
      <c r="S4" s="265"/>
      <c r="T4" s="265"/>
      <c r="U4" s="265"/>
      <c r="V4" s="272"/>
      <c r="W4" s="272"/>
      <c r="X4" s="268"/>
      <c r="Y4" s="273"/>
      <c r="Z4" s="271"/>
      <c r="AA4" s="271"/>
      <c r="AB4" s="271"/>
      <c r="AC4" s="264"/>
      <c r="AD4" s="265"/>
    </row>
    <row r="5" spans="1:30" ht="14.25" customHeight="1" thickBot="1" x14ac:dyDescent="0.2">
      <c r="A5" s="562"/>
      <c r="B5" s="563"/>
      <c r="C5" s="274" t="s">
        <v>44</v>
      </c>
      <c r="D5" s="274"/>
      <c r="E5" s="275"/>
      <c r="F5" s="274" t="s">
        <v>45</v>
      </c>
      <c r="G5" s="274"/>
      <c r="H5" s="275"/>
      <c r="I5" s="274" t="s">
        <v>46</v>
      </c>
      <c r="J5" s="274"/>
      <c r="K5" s="274"/>
      <c r="L5" s="275"/>
      <c r="M5" s="568" t="s">
        <v>47</v>
      </c>
      <c r="N5" s="569"/>
      <c r="O5" s="569"/>
      <c r="P5" s="569"/>
      <c r="Q5" s="569"/>
      <c r="R5" s="570"/>
      <c r="S5" s="568" t="s">
        <v>48</v>
      </c>
      <c r="T5" s="569"/>
      <c r="U5" s="569"/>
      <c r="V5" s="570"/>
      <c r="W5" s="276" t="s">
        <v>53</v>
      </c>
      <c r="X5" s="277" t="s">
        <v>50</v>
      </c>
      <c r="Y5" s="278" t="s">
        <v>30</v>
      </c>
      <c r="Z5" s="571" t="s">
        <v>73</v>
      </c>
      <c r="AA5" s="572"/>
      <c r="AB5" s="279" t="s">
        <v>1</v>
      </c>
      <c r="AC5" s="280" t="s">
        <v>3</v>
      </c>
      <c r="AD5" s="248"/>
    </row>
    <row r="6" spans="1:30" ht="14.25" customHeight="1" x14ac:dyDescent="0.15">
      <c r="A6" s="564"/>
      <c r="B6" s="565"/>
      <c r="C6" s="281" t="s">
        <v>10</v>
      </c>
      <c r="D6" s="282"/>
      <c r="E6" s="283"/>
      <c r="F6" s="284"/>
      <c r="G6" s="284"/>
      <c r="H6" s="285"/>
      <c r="I6" s="282" t="s">
        <v>26</v>
      </c>
      <c r="J6" s="286"/>
      <c r="K6" s="287"/>
      <c r="L6" s="285"/>
      <c r="M6" s="288" t="s">
        <v>26</v>
      </c>
      <c r="N6" s="289"/>
      <c r="O6" s="284"/>
      <c r="P6" s="290" t="s">
        <v>27</v>
      </c>
      <c r="Q6" s="291"/>
      <c r="R6" s="285"/>
      <c r="S6" s="288" t="s">
        <v>18</v>
      </c>
      <c r="T6" s="288" t="s">
        <v>18</v>
      </c>
      <c r="U6" s="288" t="s">
        <v>19</v>
      </c>
      <c r="V6" s="282" t="s">
        <v>20</v>
      </c>
      <c r="W6" s="292" t="s">
        <v>54</v>
      </c>
      <c r="X6" s="293" t="s">
        <v>29</v>
      </c>
      <c r="Y6" s="294" t="s">
        <v>31</v>
      </c>
      <c r="Z6" s="573" t="s">
        <v>83</v>
      </c>
      <c r="AA6" s="574" t="s">
        <v>74</v>
      </c>
      <c r="AB6" s="295" t="s">
        <v>2</v>
      </c>
      <c r="AC6" s="296" t="s">
        <v>6</v>
      </c>
      <c r="AD6" s="248"/>
    </row>
    <row r="7" spans="1:30" ht="14.25" customHeight="1" x14ac:dyDescent="0.15">
      <c r="A7" s="566"/>
      <c r="B7" s="567"/>
      <c r="C7" s="297" t="s">
        <v>4</v>
      </c>
      <c r="D7" s="298" t="s">
        <v>55</v>
      </c>
      <c r="E7" s="299" t="s">
        <v>7</v>
      </c>
      <c r="F7" s="300" t="s">
        <v>22</v>
      </c>
      <c r="G7" s="301" t="s">
        <v>23</v>
      </c>
      <c r="H7" s="302" t="s">
        <v>24</v>
      </c>
      <c r="I7" s="298" t="s">
        <v>25</v>
      </c>
      <c r="J7" s="303"/>
      <c r="K7" s="304"/>
      <c r="L7" s="299" t="s">
        <v>40</v>
      </c>
      <c r="M7" s="301" t="s">
        <v>25</v>
      </c>
      <c r="N7" s="303" t="s">
        <v>60</v>
      </c>
      <c r="O7" s="304"/>
      <c r="P7" s="303" t="s">
        <v>28</v>
      </c>
      <c r="Q7" s="304"/>
      <c r="R7" s="302" t="s">
        <v>5</v>
      </c>
      <c r="S7" s="300" t="s">
        <v>21</v>
      </c>
      <c r="T7" s="301" t="s">
        <v>9</v>
      </c>
      <c r="U7" s="301" t="s">
        <v>9</v>
      </c>
      <c r="V7" s="298" t="s">
        <v>32</v>
      </c>
      <c r="W7" s="305" t="s">
        <v>56</v>
      </c>
      <c r="X7" s="306" t="s">
        <v>59</v>
      </c>
      <c r="Y7" s="307" t="s">
        <v>49</v>
      </c>
      <c r="Z7" s="308" t="s">
        <v>81</v>
      </c>
      <c r="AA7" s="309" t="s">
        <v>82</v>
      </c>
      <c r="AB7" s="310" t="s">
        <v>75</v>
      </c>
      <c r="AC7" s="300" t="s">
        <v>76</v>
      </c>
      <c r="AD7" s="248"/>
    </row>
    <row r="8" spans="1:30" ht="27" customHeight="1" x14ac:dyDescent="0.25">
      <c r="A8" s="311"/>
      <c r="B8" s="288"/>
      <c r="C8" s="312"/>
      <c r="D8" s="313"/>
      <c r="E8" s="314"/>
      <c r="F8" s="315"/>
      <c r="G8" s="315"/>
      <c r="H8" s="316"/>
      <c r="I8" s="317"/>
      <c r="J8" s="318"/>
      <c r="K8" s="319"/>
      <c r="L8" s="320"/>
      <c r="M8" s="321"/>
      <c r="N8" s="318"/>
      <c r="O8" s="315"/>
      <c r="P8" s="318"/>
      <c r="Q8" s="315"/>
      <c r="R8" s="320"/>
      <c r="S8" s="322"/>
      <c r="T8" s="323"/>
      <c r="U8" s="323"/>
      <c r="V8" s="324"/>
      <c r="W8" s="325"/>
      <c r="X8" s="326"/>
      <c r="Y8" s="327"/>
      <c r="Z8" s="328"/>
      <c r="AA8" s="329"/>
      <c r="AB8" s="330"/>
      <c r="AC8" s="331">
        <v>148.51</v>
      </c>
      <c r="AD8" s="248"/>
    </row>
    <row r="9" spans="1:30" ht="27" customHeight="1" x14ac:dyDescent="0.25">
      <c r="A9" s="311"/>
      <c r="B9" s="288"/>
      <c r="C9" s="312"/>
      <c r="D9" s="313"/>
      <c r="E9" s="314"/>
      <c r="F9" s="315"/>
      <c r="G9" s="315"/>
      <c r="H9" s="316"/>
      <c r="I9" s="317"/>
      <c r="J9" s="318"/>
      <c r="K9" s="319"/>
      <c r="L9" s="320"/>
      <c r="M9" s="321"/>
      <c r="N9" s="318"/>
      <c r="O9" s="315"/>
      <c r="P9" s="318"/>
      <c r="Q9" s="315"/>
      <c r="R9" s="320"/>
      <c r="S9" s="322"/>
      <c r="T9" s="323"/>
      <c r="U9" s="323"/>
      <c r="V9" s="324"/>
      <c r="W9" s="325"/>
      <c r="X9" s="326"/>
      <c r="Y9" s="327"/>
      <c r="Z9" s="328"/>
      <c r="AA9" s="329"/>
      <c r="AB9" s="330"/>
      <c r="AC9" s="331"/>
      <c r="AD9" s="248"/>
    </row>
    <row r="10" spans="1:30" ht="27" customHeight="1" x14ac:dyDescent="0.25">
      <c r="A10" s="332">
        <v>1</v>
      </c>
      <c r="B10" s="301" t="s">
        <v>62</v>
      </c>
      <c r="C10" s="333">
        <v>0.22700000000000001</v>
      </c>
      <c r="D10" s="334">
        <v>0.215</v>
      </c>
      <c r="E10" s="335">
        <v>0.22800000000000001</v>
      </c>
      <c r="F10" s="336">
        <v>100</v>
      </c>
      <c r="G10" s="336">
        <v>2500</v>
      </c>
      <c r="H10" s="337">
        <f>SUM(F10:G10)</f>
        <v>2600</v>
      </c>
      <c r="I10" s="338"/>
      <c r="J10" s="339" t="s">
        <v>67</v>
      </c>
      <c r="K10" s="336">
        <v>23200</v>
      </c>
      <c r="L10" s="340">
        <f>SUM(K8:K10)</f>
        <v>23200</v>
      </c>
      <c r="M10" s="341"/>
      <c r="N10" s="339"/>
      <c r="O10" s="342"/>
      <c r="P10" s="339" t="s">
        <v>67</v>
      </c>
      <c r="Q10" s="336">
        <v>-29200</v>
      </c>
      <c r="R10" s="343">
        <f>SUM(O8:O10)+SUM(Q8:Q10)</f>
        <v>-29200</v>
      </c>
      <c r="S10" s="344">
        <v>-3400</v>
      </c>
      <c r="T10" s="345">
        <v>5481400</v>
      </c>
      <c r="U10" s="346">
        <v>4913200</v>
      </c>
      <c r="V10" s="347">
        <v>4913100</v>
      </c>
      <c r="W10" s="348">
        <v>0.2</v>
      </c>
      <c r="X10" s="348">
        <v>0.15</v>
      </c>
      <c r="Y10" s="349">
        <v>0.246</v>
      </c>
      <c r="Z10" s="350">
        <v>0.26700000000000002</v>
      </c>
      <c r="AA10" s="351">
        <v>0.26999999999999602</v>
      </c>
      <c r="AB10" s="352">
        <v>1.0329999999999999</v>
      </c>
      <c r="AC10" s="353">
        <v>150.32</v>
      </c>
      <c r="AD10" s="248"/>
    </row>
    <row r="11" spans="1:30" ht="27" customHeight="1" x14ac:dyDescent="0.25">
      <c r="A11" s="311"/>
      <c r="B11" s="288"/>
      <c r="C11" s="312"/>
      <c r="D11" s="313"/>
      <c r="E11" s="314"/>
      <c r="F11" s="315"/>
      <c r="G11" s="315"/>
      <c r="H11" s="316"/>
      <c r="I11" s="317"/>
      <c r="J11" s="318" t="s">
        <v>70</v>
      </c>
      <c r="K11" s="319">
        <v>-100</v>
      </c>
      <c r="L11" s="320"/>
      <c r="M11" s="321"/>
      <c r="N11" s="318"/>
      <c r="O11" s="319"/>
      <c r="P11" s="318"/>
      <c r="Q11" s="319"/>
      <c r="R11" s="320"/>
      <c r="S11" s="322"/>
      <c r="T11" s="323"/>
      <c r="U11" s="323"/>
      <c r="V11" s="324"/>
      <c r="W11" s="354"/>
      <c r="X11" s="354"/>
      <c r="Y11" s="355"/>
      <c r="Z11" s="328"/>
      <c r="AA11" s="329"/>
      <c r="AB11" s="330"/>
      <c r="AC11" s="331">
        <v>148.63999999999999</v>
      </c>
      <c r="AD11" s="248"/>
    </row>
    <row r="12" spans="1:30" ht="27" customHeight="1" x14ac:dyDescent="0.25">
      <c r="A12" s="311"/>
      <c r="B12" s="288"/>
      <c r="C12" s="312"/>
      <c r="D12" s="313"/>
      <c r="E12" s="314"/>
      <c r="F12" s="315"/>
      <c r="G12" s="315"/>
      <c r="H12" s="316"/>
      <c r="I12" s="317"/>
      <c r="J12" s="318" t="s">
        <v>72</v>
      </c>
      <c r="K12" s="319">
        <v>-100</v>
      </c>
      <c r="L12" s="320"/>
      <c r="M12" s="321"/>
      <c r="N12" s="318"/>
      <c r="O12" s="319"/>
      <c r="P12" s="318"/>
      <c r="Q12" s="319"/>
      <c r="R12" s="320"/>
      <c r="S12" s="322"/>
      <c r="T12" s="323"/>
      <c r="U12" s="323"/>
      <c r="V12" s="324"/>
      <c r="W12" s="326"/>
      <c r="X12" s="326"/>
      <c r="Y12" s="327"/>
      <c r="Z12" s="328"/>
      <c r="AA12" s="329"/>
      <c r="AB12" s="330"/>
      <c r="AC12" s="331"/>
      <c r="AD12" s="248"/>
    </row>
    <row r="13" spans="1:30" ht="27" customHeight="1" x14ac:dyDescent="0.25">
      <c r="A13" s="332">
        <v>2</v>
      </c>
      <c r="B13" s="301" t="s">
        <v>63</v>
      </c>
      <c r="C13" s="333">
        <v>0.22700000000000001</v>
      </c>
      <c r="D13" s="334">
        <v>0.215</v>
      </c>
      <c r="E13" s="335">
        <v>0.22800000000000001</v>
      </c>
      <c r="F13" s="336">
        <v>200</v>
      </c>
      <c r="G13" s="336">
        <v>-63700</v>
      </c>
      <c r="H13" s="337">
        <f>SUM(F13:G13)</f>
        <v>-63500</v>
      </c>
      <c r="I13" s="338"/>
      <c r="J13" s="339" t="s">
        <v>67</v>
      </c>
      <c r="K13" s="336">
        <v>29200</v>
      </c>
      <c r="L13" s="343">
        <f>SUM(K11:K13)</f>
        <v>29000</v>
      </c>
      <c r="M13" s="341"/>
      <c r="N13" s="339"/>
      <c r="O13" s="336"/>
      <c r="P13" s="339" t="s">
        <v>67</v>
      </c>
      <c r="Q13" s="336">
        <v>-26000</v>
      </c>
      <c r="R13" s="343">
        <f>SUM(O11:O13)+SUM(Q11:Q13)</f>
        <v>-26000</v>
      </c>
      <c r="S13" s="344">
        <v>-60500</v>
      </c>
      <c r="T13" s="345">
        <v>5420900</v>
      </c>
      <c r="U13" s="346">
        <v>4852000</v>
      </c>
      <c r="V13" s="347">
        <v>4851900</v>
      </c>
      <c r="W13" s="348">
        <v>0.22800000000000001</v>
      </c>
      <c r="X13" s="348">
        <v>0.14499999999999999</v>
      </c>
      <c r="Y13" s="349">
        <v>0.246</v>
      </c>
      <c r="Z13" s="350">
        <v>0.26500000000000001</v>
      </c>
      <c r="AA13" s="351">
        <v>0.26500000000000057</v>
      </c>
      <c r="AB13" s="352">
        <v>0.96099999999999997</v>
      </c>
      <c r="AC13" s="353">
        <v>149.77000000000001</v>
      </c>
      <c r="AD13" s="248"/>
    </row>
    <row r="14" spans="1:30" ht="27" customHeight="1" x14ac:dyDescent="0.25">
      <c r="A14" s="311"/>
      <c r="B14" s="288"/>
      <c r="C14" s="312"/>
      <c r="D14" s="313"/>
      <c r="E14" s="314"/>
      <c r="F14" s="315"/>
      <c r="G14" s="315"/>
      <c r="H14" s="316"/>
      <c r="I14" s="317"/>
      <c r="J14" s="318"/>
      <c r="K14" s="319"/>
      <c r="L14" s="320"/>
      <c r="M14" s="321"/>
      <c r="N14" s="318"/>
      <c r="O14" s="319"/>
      <c r="P14" s="318"/>
      <c r="Q14" s="319"/>
      <c r="R14" s="320"/>
      <c r="S14" s="315"/>
      <c r="T14" s="323"/>
      <c r="U14" s="356"/>
      <c r="V14" s="324"/>
      <c r="W14" s="326"/>
      <c r="X14" s="326"/>
      <c r="Y14" s="327"/>
      <c r="Z14" s="328"/>
      <c r="AA14" s="329"/>
      <c r="AB14" s="330"/>
      <c r="AC14" s="331">
        <v>141.69</v>
      </c>
      <c r="AD14" s="248"/>
    </row>
    <row r="15" spans="1:30" ht="27" customHeight="1" x14ac:dyDescent="0.25">
      <c r="A15" s="311"/>
      <c r="B15" s="288"/>
      <c r="C15" s="312"/>
      <c r="D15" s="313"/>
      <c r="E15" s="314"/>
      <c r="F15" s="315"/>
      <c r="G15" s="315"/>
      <c r="H15" s="316"/>
      <c r="I15" s="317"/>
      <c r="J15" s="318" t="s">
        <v>70</v>
      </c>
      <c r="K15" s="319">
        <v>-500</v>
      </c>
      <c r="L15" s="320"/>
      <c r="M15" s="321"/>
      <c r="N15" s="318"/>
      <c r="O15" s="319"/>
      <c r="P15" s="318" t="s">
        <v>68</v>
      </c>
      <c r="Q15" s="319">
        <v>12900</v>
      </c>
      <c r="R15" s="320"/>
      <c r="S15" s="315"/>
      <c r="T15" s="323"/>
      <c r="U15" s="356"/>
      <c r="V15" s="324"/>
      <c r="W15" s="326"/>
      <c r="X15" s="326"/>
      <c r="Y15" s="327"/>
      <c r="Z15" s="328"/>
      <c r="AA15" s="329"/>
      <c r="AB15" s="330"/>
      <c r="AC15" s="331"/>
      <c r="AD15" s="248"/>
    </row>
    <row r="16" spans="1:30" ht="27" customHeight="1" x14ac:dyDescent="0.25">
      <c r="A16" s="332">
        <v>5</v>
      </c>
      <c r="B16" s="301" t="s">
        <v>66</v>
      </c>
      <c r="C16" s="333">
        <v>0.22700000000000001</v>
      </c>
      <c r="D16" s="334">
        <v>0.21</v>
      </c>
      <c r="E16" s="335">
        <v>0.22800000000000001</v>
      </c>
      <c r="F16" s="336">
        <v>500</v>
      </c>
      <c r="G16" s="336">
        <v>4800</v>
      </c>
      <c r="H16" s="337">
        <f>SUM(F16:G16)</f>
        <v>5300</v>
      </c>
      <c r="I16" s="338"/>
      <c r="J16" s="339" t="s">
        <v>67</v>
      </c>
      <c r="K16" s="336">
        <v>26000</v>
      </c>
      <c r="L16" s="343">
        <f>SUM(K14:K16)</f>
        <v>25500</v>
      </c>
      <c r="M16" s="341"/>
      <c r="N16" s="339"/>
      <c r="O16" s="336"/>
      <c r="P16" s="339" t="s">
        <v>67</v>
      </c>
      <c r="Q16" s="336">
        <v>-32200</v>
      </c>
      <c r="R16" s="343">
        <f>SUM(O14:O16)+SUM(Q14:Q16)</f>
        <v>-19300</v>
      </c>
      <c r="S16" s="344">
        <v>11500</v>
      </c>
      <c r="T16" s="345">
        <v>5432400</v>
      </c>
      <c r="U16" s="346">
        <v>4851000</v>
      </c>
      <c r="V16" s="347">
        <v>4850900</v>
      </c>
      <c r="W16" s="348">
        <v>0.14699999999999999</v>
      </c>
      <c r="X16" s="348">
        <v>7.0000000000000007E-2</v>
      </c>
      <c r="Y16" s="349">
        <v>0.246</v>
      </c>
      <c r="Z16" s="350">
        <v>0.22800000000000001</v>
      </c>
      <c r="AA16" s="351">
        <v>0.23000000000000398</v>
      </c>
      <c r="AB16" s="352">
        <v>0.76600000000000001</v>
      </c>
      <c r="AC16" s="353">
        <v>146.55000000000001</v>
      </c>
      <c r="AD16" s="248"/>
    </row>
    <row r="17" spans="1:30" ht="27" customHeight="1" x14ac:dyDescent="0.25">
      <c r="A17" s="311"/>
      <c r="B17" s="288"/>
      <c r="C17" s="357"/>
      <c r="D17" s="358"/>
      <c r="E17" s="359"/>
      <c r="F17" s="319"/>
      <c r="G17" s="319"/>
      <c r="H17" s="360"/>
      <c r="I17" s="317"/>
      <c r="J17" s="318"/>
      <c r="K17" s="319"/>
      <c r="L17" s="361"/>
      <c r="M17" s="362"/>
      <c r="N17" s="318"/>
      <c r="O17" s="319"/>
      <c r="P17" s="318"/>
      <c r="Q17" s="319"/>
      <c r="R17" s="361"/>
      <c r="S17" s="319"/>
      <c r="T17" s="323"/>
      <c r="U17" s="356"/>
      <c r="V17" s="324"/>
      <c r="W17" s="326"/>
      <c r="X17" s="326"/>
      <c r="Y17" s="327"/>
      <c r="Z17" s="328"/>
      <c r="AA17" s="329"/>
      <c r="AB17" s="330"/>
      <c r="AC17" s="331">
        <v>143.63999999999999</v>
      </c>
      <c r="AD17" s="248"/>
    </row>
    <row r="18" spans="1:30" ht="27" customHeight="1" x14ac:dyDescent="0.25">
      <c r="A18" s="311"/>
      <c r="B18" s="288"/>
      <c r="C18" s="312"/>
      <c r="D18" s="313"/>
      <c r="E18" s="314"/>
      <c r="F18" s="315"/>
      <c r="G18" s="315"/>
      <c r="H18" s="316"/>
      <c r="I18" s="317"/>
      <c r="J18" s="318" t="s">
        <v>70</v>
      </c>
      <c r="K18" s="319">
        <v>-100</v>
      </c>
      <c r="L18" s="320"/>
      <c r="M18" s="321"/>
      <c r="N18" s="318"/>
      <c r="O18" s="319"/>
      <c r="P18" s="318"/>
      <c r="Q18" s="319"/>
      <c r="R18" s="320"/>
      <c r="S18" s="322"/>
      <c r="T18" s="323"/>
      <c r="U18" s="356"/>
      <c r="V18" s="324"/>
      <c r="W18" s="326"/>
      <c r="X18" s="326"/>
      <c r="Y18" s="327"/>
      <c r="Z18" s="328"/>
      <c r="AA18" s="329"/>
      <c r="AB18" s="330"/>
      <c r="AC18" s="331"/>
      <c r="AD18" s="248"/>
    </row>
    <row r="19" spans="1:30" ht="27" customHeight="1" x14ac:dyDescent="0.25">
      <c r="A19" s="332">
        <v>6</v>
      </c>
      <c r="B19" s="301" t="s">
        <v>64</v>
      </c>
      <c r="C19" s="333">
        <v>0.22700000000000001</v>
      </c>
      <c r="D19" s="334">
        <v>0.22</v>
      </c>
      <c r="E19" s="335">
        <v>0.22800000000000001</v>
      </c>
      <c r="F19" s="336">
        <v>400</v>
      </c>
      <c r="G19" s="336">
        <v>4700</v>
      </c>
      <c r="H19" s="337">
        <f>SUM(F19:G19)</f>
        <v>5100</v>
      </c>
      <c r="I19" s="338"/>
      <c r="J19" s="339" t="s">
        <v>67</v>
      </c>
      <c r="K19" s="336">
        <v>32200</v>
      </c>
      <c r="L19" s="343">
        <f>SUM(K17:K19)</f>
        <v>32100</v>
      </c>
      <c r="M19" s="341"/>
      <c r="N19" s="339"/>
      <c r="O19" s="336"/>
      <c r="P19" s="339" t="s">
        <v>67</v>
      </c>
      <c r="Q19" s="336">
        <v>-25400</v>
      </c>
      <c r="R19" s="343">
        <f>SUM(O17:O19)+SUM(Q17:Q19)</f>
        <v>-25400</v>
      </c>
      <c r="S19" s="344">
        <v>11800</v>
      </c>
      <c r="T19" s="345">
        <v>5444200</v>
      </c>
      <c r="U19" s="346">
        <v>4861700</v>
      </c>
      <c r="V19" s="347">
        <v>4861600</v>
      </c>
      <c r="W19" s="348">
        <v>0.115</v>
      </c>
      <c r="X19" s="348">
        <v>7.0000000000000007E-2</v>
      </c>
      <c r="Y19" s="349">
        <v>0.246</v>
      </c>
      <c r="Z19" s="350">
        <v>0.23200000000000001</v>
      </c>
      <c r="AA19" s="351">
        <v>0.23999999999999488</v>
      </c>
      <c r="AB19" s="352">
        <v>0.89300000000000002</v>
      </c>
      <c r="AC19" s="353">
        <v>146.38</v>
      </c>
      <c r="AD19" s="248"/>
    </row>
    <row r="20" spans="1:30" ht="27" customHeight="1" x14ac:dyDescent="0.25">
      <c r="A20" s="363"/>
      <c r="B20" s="288"/>
      <c r="C20" s="312"/>
      <c r="D20" s="313"/>
      <c r="E20" s="314"/>
      <c r="F20" s="315"/>
      <c r="G20" s="315"/>
      <c r="H20" s="316"/>
      <c r="I20" s="317"/>
      <c r="J20" s="318" t="s">
        <v>69</v>
      </c>
      <c r="K20" s="319">
        <v>-8000</v>
      </c>
      <c r="L20" s="320"/>
      <c r="M20" s="321"/>
      <c r="N20" s="318"/>
      <c r="O20" s="319"/>
      <c r="P20" s="318"/>
      <c r="Q20" s="319"/>
      <c r="R20" s="320"/>
      <c r="S20" s="364"/>
      <c r="T20" s="365"/>
      <c r="U20" s="366"/>
      <c r="V20" s="367"/>
      <c r="W20" s="354"/>
      <c r="X20" s="354"/>
      <c r="Y20" s="355"/>
      <c r="Z20" s="368"/>
      <c r="AA20" s="369"/>
      <c r="AB20" s="370"/>
      <c r="AC20" s="371">
        <v>144.33000000000001</v>
      </c>
      <c r="AD20" s="248"/>
    </row>
    <row r="21" spans="1:30" ht="27" customHeight="1" x14ac:dyDescent="0.25">
      <c r="A21" s="311"/>
      <c r="B21" s="288"/>
      <c r="C21" s="312"/>
      <c r="D21" s="313"/>
      <c r="E21" s="314"/>
      <c r="F21" s="315"/>
      <c r="G21" s="315"/>
      <c r="H21" s="316"/>
      <c r="I21" s="317"/>
      <c r="J21" s="318" t="s">
        <v>70</v>
      </c>
      <c r="K21" s="319">
        <v>-400</v>
      </c>
      <c r="L21" s="320"/>
      <c r="M21" s="321"/>
      <c r="N21" s="318"/>
      <c r="O21" s="319"/>
      <c r="P21" s="318"/>
      <c r="Q21" s="319"/>
      <c r="R21" s="320"/>
      <c r="S21" s="322"/>
      <c r="T21" s="323"/>
      <c r="U21" s="356"/>
      <c r="V21" s="324"/>
      <c r="W21" s="326"/>
      <c r="X21" s="326"/>
      <c r="Y21" s="327"/>
      <c r="Z21" s="328"/>
      <c r="AA21" s="329"/>
      <c r="AB21" s="330"/>
      <c r="AC21" s="331"/>
      <c r="AD21" s="248"/>
    </row>
    <row r="22" spans="1:30" ht="27" customHeight="1" x14ac:dyDescent="0.25">
      <c r="A22" s="332">
        <v>7</v>
      </c>
      <c r="B22" s="301" t="s">
        <v>61</v>
      </c>
      <c r="C22" s="333">
        <v>0.22700000000000001</v>
      </c>
      <c r="D22" s="334">
        <v>0.215</v>
      </c>
      <c r="E22" s="335">
        <v>0.22900000000000001</v>
      </c>
      <c r="F22" s="336">
        <v>200</v>
      </c>
      <c r="G22" s="336">
        <v>-24200</v>
      </c>
      <c r="H22" s="337">
        <f>SUM(F22:G22)</f>
        <v>-24000</v>
      </c>
      <c r="I22" s="338"/>
      <c r="J22" s="339" t="s">
        <v>67</v>
      </c>
      <c r="K22" s="336">
        <v>25400</v>
      </c>
      <c r="L22" s="343">
        <f>SUM(K20:K22)</f>
        <v>17000</v>
      </c>
      <c r="M22" s="341"/>
      <c r="N22" s="339" t="s">
        <v>69</v>
      </c>
      <c r="O22" s="336">
        <v>8000</v>
      </c>
      <c r="P22" s="339" t="s">
        <v>67</v>
      </c>
      <c r="Q22" s="336">
        <v>-22100</v>
      </c>
      <c r="R22" s="343">
        <f>SUM(O20:O22)+SUM(Q20:Q22)</f>
        <v>-14100</v>
      </c>
      <c r="S22" s="344">
        <v>-21100</v>
      </c>
      <c r="T22" s="345">
        <v>5423100</v>
      </c>
      <c r="U22" s="346">
        <v>4847400</v>
      </c>
      <c r="V22" s="347">
        <v>4847400</v>
      </c>
      <c r="W22" s="348">
        <v>0.151</v>
      </c>
      <c r="X22" s="348">
        <v>7.0000000000000007E-2</v>
      </c>
      <c r="Y22" s="349">
        <v>0.246</v>
      </c>
      <c r="Z22" s="350">
        <v>0.23400000000000001</v>
      </c>
      <c r="AA22" s="351">
        <v>0.23999999999999488</v>
      </c>
      <c r="AB22" s="352">
        <v>0.88300000000000001</v>
      </c>
      <c r="AC22" s="353">
        <v>147.9</v>
      </c>
      <c r="AD22" s="248"/>
    </row>
    <row r="23" spans="1:30" ht="27" customHeight="1" x14ac:dyDescent="0.25">
      <c r="A23" s="311"/>
      <c r="B23" s="288"/>
      <c r="C23" s="312"/>
      <c r="D23" s="313"/>
      <c r="E23" s="314"/>
      <c r="F23" s="315"/>
      <c r="G23" s="315"/>
      <c r="H23" s="316"/>
      <c r="I23" s="317"/>
      <c r="J23" s="318"/>
      <c r="K23" s="319"/>
      <c r="L23" s="320"/>
      <c r="M23" s="321"/>
      <c r="N23" s="318"/>
      <c r="O23" s="319"/>
      <c r="P23" s="318"/>
      <c r="Q23" s="319"/>
      <c r="R23" s="320"/>
      <c r="S23" s="322"/>
      <c r="T23" s="323"/>
      <c r="U23" s="356"/>
      <c r="V23" s="367"/>
      <c r="W23" s="354"/>
      <c r="X23" s="354"/>
      <c r="Y23" s="355"/>
      <c r="Z23" s="368"/>
      <c r="AA23" s="369"/>
      <c r="AB23" s="370"/>
      <c r="AC23" s="371">
        <v>145.43</v>
      </c>
      <c r="AD23" s="248"/>
    </row>
    <row r="24" spans="1:30" ht="27" customHeight="1" x14ac:dyDescent="0.25">
      <c r="A24" s="311"/>
      <c r="B24" s="288"/>
      <c r="C24" s="312"/>
      <c r="D24" s="313"/>
      <c r="E24" s="314"/>
      <c r="F24" s="315"/>
      <c r="G24" s="315"/>
      <c r="H24" s="316"/>
      <c r="I24" s="317"/>
      <c r="J24" s="318" t="s">
        <v>70</v>
      </c>
      <c r="K24" s="319">
        <v>-200</v>
      </c>
      <c r="L24" s="320"/>
      <c r="M24" s="321"/>
      <c r="N24" s="318"/>
      <c r="O24" s="319"/>
      <c r="P24" s="318" t="s">
        <v>68</v>
      </c>
      <c r="Q24" s="319">
        <v>8400</v>
      </c>
      <c r="R24" s="320"/>
      <c r="S24" s="322"/>
      <c r="T24" s="323"/>
      <c r="U24" s="356"/>
      <c r="V24" s="324"/>
      <c r="W24" s="326"/>
      <c r="X24" s="326"/>
      <c r="Y24" s="327"/>
      <c r="Z24" s="328"/>
      <c r="AA24" s="329"/>
      <c r="AB24" s="330"/>
      <c r="AC24" s="331"/>
      <c r="AD24" s="248"/>
    </row>
    <row r="25" spans="1:30" ht="27" customHeight="1" x14ac:dyDescent="0.25">
      <c r="A25" s="332">
        <v>8</v>
      </c>
      <c r="B25" s="301" t="s">
        <v>62</v>
      </c>
      <c r="C25" s="333">
        <v>0.22700000000000001</v>
      </c>
      <c r="D25" s="334">
        <v>0.215</v>
      </c>
      <c r="E25" s="335">
        <v>0.22900000000000001</v>
      </c>
      <c r="F25" s="336">
        <v>-500</v>
      </c>
      <c r="G25" s="336">
        <v>-1500</v>
      </c>
      <c r="H25" s="337">
        <f>SUM(F25:G25)</f>
        <v>-2000</v>
      </c>
      <c r="I25" s="338"/>
      <c r="J25" s="339" t="s">
        <v>67</v>
      </c>
      <c r="K25" s="336">
        <v>22100</v>
      </c>
      <c r="L25" s="343">
        <f>SUM(K23:K25)</f>
        <v>21900</v>
      </c>
      <c r="M25" s="341"/>
      <c r="N25" s="339"/>
      <c r="O25" s="336"/>
      <c r="P25" s="339" t="s">
        <v>67</v>
      </c>
      <c r="Q25" s="336">
        <v>-23000</v>
      </c>
      <c r="R25" s="343">
        <f>SUM(O23:O25)+SUM(Q23:Q25)</f>
        <v>-14600</v>
      </c>
      <c r="S25" s="344">
        <v>5300</v>
      </c>
      <c r="T25" s="345">
        <v>5428400</v>
      </c>
      <c r="U25" s="346">
        <v>4853100</v>
      </c>
      <c r="V25" s="347">
        <v>4853000</v>
      </c>
      <c r="W25" s="348">
        <v>0.17399999999999999</v>
      </c>
      <c r="X25" s="348">
        <v>7.0000000000000007E-2</v>
      </c>
      <c r="Y25" s="349">
        <v>0.246</v>
      </c>
      <c r="Z25" s="350">
        <v>0.24299999999999999</v>
      </c>
      <c r="AA25" s="351">
        <v>0.24250000000000682</v>
      </c>
      <c r="AB25" s="352">
        <v>0.83899999999999997</v>
      </c>
      <c r="AC25" s="353">
        <v>146.88</v>
      </c>
      <c r="AD25" s="248"/>
    </row>
    <row r="26" spans="1:30" ht="27" customHeight="1" x14ac:dyDescent="0.25">
      <c r="A26" s="311"/>
      <c r="B26" s="288"/>
      <c r="C26" s="312"/>
      <c r="D26" s="313"/>
      <c r="E26" s="314"/>
      <c r="F26" s="315"/>
      <c r="G26" s="315"/>
      <c r="H26" s="316"/>
      <c r="I26" s="317"/>
      <c r="J26" s="318"/>
      <c r="K26" s="319"/>
      <c r="L26" s="320"/>
      <c r="M26" s="321"/>
      <c r="N26" s="318"/>
      <c r="O26" s="319"/>
      <c r="P26" s="318"/>
      <c r="Q26" s="319"/>
      <c r="R26" s="320"/>
      <c r="S26" s="372"/>
      <c r="T26" s="373"/>
      <c r="U26" s="374"/>
      <c r="V26" s="367"/>
      <c r="W26" s="354"/>
      <c r="X26" s="354"/>
      <c r="Y26" s="355"/>
      <c r="Z26" s="328"/>
      <c r="AA26" s="329"/>
      <c r="AB26" s="330"/>
      <c r="AC26" s="371">
        <v>146.72</v>
      </c>
      <c r="AD26" s="248"/>
    </row>
    <row r="27" spans="1:30" ht="27" customHeight="1" x14ac:dyDescent="0.25">
      <c r="A27" s="311"/>
      <c r="B27" s="288"/>
      <c r="C27" s="312"/>
      <c r="D27" s="313"/>
      <c r="E27" s="314"/>
      <c r="F27" s="315"/>
      <c r="G27" s="315"/>
      <c r="H27" s="316"/>
      <c r="I27" s="317"/>
      <c r="J27" s="318" t="s">
        <v>70</v>
      </c>
      <c r="K27" s="319">
        <v>-700</v>
      </c>
      <c r="L27" s="320"/>
      <c r="M27" s="321"/>
      <c r="N27" s="318"/>
      <c r="O27" s="319"/>
      <c r="P27" s="318"/>
      <c r="Q27" s="319"/>
      <c r="R27" s="320"/>
      <c r="S27" s="322"/>
      <c r="T27" s="373"/>
      <c r="U27" s="375"/>
      <c r="V27" s="324"/>
      <c r="W27" s="326"/>
      <c r="X27" s="326"/>
      <c r="Y27" s="327"/>
      <c r="Z27" s="328"/>
      <c r="AA27" s="329"/>
      <c r="AB27" s="330"/>
      <c r="AC27" s="331"/>
      <c r="AD27" s="248"/>
    </row>
    <row r="28" spans="1:30" ht="27" customHeight="1" x14ac:dyDescent="0.25">
      <c r="A28" s="332">
        <v>9</v>
      </c>
      <c r="B28" s="301" t="s">
        <v>63</v>
      </c>
      <c r="C28" s="333">
        <v>0.22700000000000001</v>
      </c>
      <c r="D28" s="334">
        <v>0.2</v>
      </c>
      <c r="E28" s="335">
        <v>0.22900000000000001</v>
      </c>
      <c r="F28" s="336">
        <v>-300</v>
      </c>
      <c r="G28" s="336">
        <v>-10500</v>
      </c>
      <c r="H28" s="337">
        <f>SUM(F28:G28)</f>
        <v>-10800</v>
      </c>
      <c r="I28" s="338"/>
      <c r="J28" s="339" t="s">
        <v>67</v>
      </c>
      <c r="K28" s="336">
        <v>23000</v>
      </c>
      <c r="L28" s="343">
        <f>SUM(K26:K28)</f>
        <v>22300</v>
      </c>
      <c r="M28" s="341"/>
      <c r="N28" s="339"/>
      <c r="O28" s="336"/>
      <c r="P28" s="339" t="s">
        <v>67</v>
      </c>
      <c r="Q28" s="336">
        <v>-19000</v>
      </c>
      <c r="R28" s="343">
        <f>SUM(O26:O28)+SUM(Q26:Q28)</f>
        <v>-19000</v>
      </c>
      <c r="S28" s="344">
        <v>-7500</v>
      </c>
      <c r="T28" s="345">
        <v>5420900</v>
      </c>
      <c r="U28" s="346">
        <v>4836300</v>
      </c>
      <c r="V28" s="347">
        <v>4836200</v>
      </c>
      <c r="W28" s="348">
        <v>0.23300000000000001</v>
      </c>
      <c r="X28" s="348">
        <v>9.5000000000000001E-2</v>
      </c>
      <c r="Y28" s="349">
        <v>0.247</v>
      </c>
      <c r="Z28" s="350">
        <v>0.24299999999999999</v>
      </c>
      <c r="AA28" s="351">
        <v>0.24500000000000455</v>
      </c>
      <c r="AB28" s="352">
        <v>0.86399999999999999</v>
      </c>
      <c r="AC28" s="353">
        <v>147.80000000000001</v>
      </c>
      <c r="AD28" s="248"/>
    </row>
    <row r="29" spans="1:30" ht="27" customHeight="1" x14ac:dyDescent="0.25">
      <c r="A29" s="311"/>
      <c r="B29" s="288"/>
      <c r="C29" s="312"/>
      <c r="D29" s="313"/>
      <c r="E29" s="314"/>
      <c r="F29" s="315"/>
      <c r="G29" s="315"/>
      <c r="H29" s="316"/>
      <c r="I29" s="317"/>
      <c r="J29" s="318"/>
      <c r="K29" s="319"/>
      <c r="L29" s="320"/>
      <c r="M29" s="321"/>
      <c r="N29" s="318"/>
      <c r="O29" s="319"/>
      <c r="P29" s="318"/>
      <c r="Q29" s="319"/>
      <c r="R29" s="320"/>
      <c r="S29" s="315"/>
      <c r="T29" s="323"/>
      <c r="U29" s="374"/>
      <c r="V29" s="367"/>
      <c r="W29" s="354"/>
      <c r="X29" s="354"/>
      <c r="Y29" s="355"/>
      <c r="Z29" s="368"/>
      <c r="AA29" s="369"/>
      <c r="AB29" s="370"/>
      <c r="AC29" s="371">
        <v>146.93</v>
      </c>
      <c r="AD29" s="248"/>
    </row>
    <row r="30" spans="1:30" ht="27" customHeight="1" x14ac:dyDescent="0.25">
      <c r="A30" s="311"/>
      <c r="B30" s="288"/>
      <c r="C30" s="312"/>
      <c r="D30" s="313"/>
      <c r="E30" s="314"/>
      <c r="F30" s="315"/>
      <c r="G30" s="315"/>
      <c r="H30" s="316"/>
      <c r="I30" s="317"/>
      <c r="J30" s="318" t="s">
        <v>70</v>
      </c>
      <c r="K30" s="319">
        <v>-100</v>
      </c>
      <c r="L30" s="320"/>
      <c r="M30" s="321"/>
      <c r="N30" s="318"/>
      <c r="O30" s="319"/>
      <c r="P30" s="318"/>
      <c r="Q30" s="319"/>
      <c r="R30" s="320"/>
      <c r="S30" s="315"/>
      <c r="T30" s="323"/>
      <c r="U30" s="356"/>
      <c r="V30" s="324"/>
      <c r="W30" s="326"/>
      <c r="X30" s="326"/>
      <c r="Y30" s="327"/>
      <c r="Z30" s="328"/>
      <c r="AA30" s="329"/>
      <c r="AB30" s="330"/>
      <c r="AC30" s="331"/>
      <c r="AD30" s="248"/>
    </row>
    <row r="31" spans="1:30" ht="27" customHeight="1" x14ac:dyDescent="0.25">
      <c r="A31" s="332">
        <v>13</v>
      </c>
      <c r="B31" s="301" t="s">
        <v>64</v>
      </c>
      <c r="C31" s="333">
        <v>0.22700000000000001</v>
      </c>
      <c r="D31" s="334">
        <v>0.215</v>
      </c>
      <c r="E31" s="335">
        <v>0.22900000000000001</v>
      </c>
      <c r="F31" s="336">
        <v>100</v>
      </c>
      <c r="G31" s="336">
        <v>5700</v>
      </c>
      <c r="H31" s="337">
        <f>SUM(F31:G31)</f>
        <v>5800</v>
      </c>
      <c r="I31" s="338"/>
      <c r="J31" s="339" t="s">
        <v>67</v>
      </c>
      <c r="K31" s="336">
        <v>19000</v>
      </c>
      <c r="L31" s="343">
        <f>SUM(K29:K31)</f>
        <v>18900</v>
      </c>
      <c r="M31" s="341"/>
      <c r="N31" s="339"/>
      <c r="O31" s="336"/>
      <c r="P31" s="339" t="s">
        <v>67</v>
      </c>
      <c r="Q31" s="336">
        <v>-20800</v>
      </c>
      <c r="R31" s="343">
        <f>SUM(O29:O31)+SUM(Q29:Q31)</f>
        <v>-20800</v>
      </c>
      <c r="S31" s="344">
        <v>3900</v>
      </c>
      <c r="T31" s="345">
        <v>5424800</v>
      </c>
      <c r="U31" s="346">
        <v>4840500</v>
      </c>
      <c r="V31" s="347">
        <v>4840400</v>
      </c>
      <c r="W31" s="348">
        <v>0.224</v>
      </c>
      <c r="X31" s="348">
        <v>0.09</v>
      </c>
      <c r="Y31" s="349">
        <v>0.25700000000000001</v>
      </c>
      <c r="Z31" s="350">
        <v>0.24099999999999999</v>
      </c>
      <c r="AA31" s="351">
        <v>0.23999999999999488</v>
      </c>
      <c r="AB31" s="352">
        <v>0.84899999999999998</v>
      </c>
      <c r="AC31" s="353">
        <v>147.91999999999999</v>
      </c>
      <c r="AD31" s="248"/>
    </row>
    <row r="32" spans="1:30" ht="27" customHeight="1" x14ac:dyDescent="0.25">
      <c r="A32" s="311"/>
      <c r="B32" s="288"/>
      <c r="C32" s="312"/>
      <c r="D32" s="313"/>
      <c r="E32" s="314"/>
      <c r="F32" s="315"/>
      <c r="G32" s="315"/>
      <c r="H32" s="316"/>
      <c r="I32" s="317"/>
      <c r="J32" s="318"/>
      <c r="K32" s="319"/>
      <c r="L32" s="320"/>
      <c r="M32" s="321"/>
      <c r="N32" s="318"/>
      <c r="O32" s="319"/>
      <c r="P32" s="318"/>
      <c r="Q32" s="319"/>
      <c r="R32" s="320"/>
      <c r="S32" s="376"/>
      <c r="T32" s="365"/>
      <c r="U32" s="366"/>
      <c r="V32" s="367"/>
      <c r="W32" s="354"/>
      <c r="X32" s="354"/>
      <c r="Y32" s="355"/>
      <c r="Z32" s="368"/>
      <c r="AA32" s="369"/>
      <c r="AB32" s="370"/>
      <c r="AC32" s="371">
        <v>146.07</v>
      </c>
      <c r="AD32" s="248"/>
    </row>
    <row r="33" spans="1:30" ht="27" customHeight="1" x14ac:dyDescent="0.25">
      <c r="A33" s="311"/>
      <c r="B33" s="288"/>
      <c r="C33" s="312"/>
      <c r="D33" s="313"/>
      <c r="E33" s="314"/>
      <c r="F33" s="315"/>
      <c r="G33" s="315"/>
      <c r="H33" s="316"/>
      <c r="I33" s="317"/>
      <c r="J33" s="318" t="s">
        <v>70</v>
      </c>
      <c r="K33" s="319">
        <v>-200</v>
      </c>
      <c r="L33" s="320"/>
      <c r="M33" s="321"/>
      <c r="N33" s="318"/>
      <c r="O33" s="319"/>
      <c r="P33" s="318"/>
      <c r="Q33" s="319"/>
      <c r="R33" s="320"/>
      <c r="S33" s="315"/>
      <c r="T33" s="323"/>
      <c r="U33" s="356"/>
      <c r="V33" s="324"/>
      <c r="W33" s="326"/>
      <c r="X33" s="326"/>
      <c r="Y33" s="327"/>
      <c r="Z33" s="328"/>
      <c r="AA33" s="329"/>
      <c r="AB33" s="330"/>
      <c r="AC33" s="331"/>
      <c r="AD33" s="248"/>
    </row>
    <row r="34" spans="1:30" ht="27" customHeight="1" x14ac:dyDescent="0.25">
      <c r="A34" s="332">
        <v>14</v>
      </c>
      <c r="B34" s="301" t="s">
        <v>61</v>
      </c>
      <c r="C34" s="333">
        <v>0.22800000000000001</v>
      </c>
      <c r="D34" s="334">
        <v>0.218</v>
      </c>
      <c r="E34" s="335">
        <v>0.28999999999999998</v>
      </c>
      <c r="F34" s="336">
        <v>500</v>
      </c>
      <c r="G34" s="336">
        <v>-1600</v>
      </c>
      <c r="H34" s="337">
        <f>SUM(F34:G34)</f>
        <v>-1100</v>
      </c>
      <c r="I34" s="338"/>
      <c r="J34" s="339" t="s">
        <v>67</v>
      </c>
      <c r="K34" s="336">
        <v>20800</v>
      </c>
      <c r="L34" s="343">
        <f>SUM(K32:K34)</f>
        <v>20600</v>
      </c>
      <c r="M34" s="341"/>
      <c r="N34" s="339"/>
      <c r="O34" s="336"/>
      <c r="P34" s="339" t="s">
        <v>67</v>
      </c>
      <c r="Q34" s="336">
        <v>-18300</v>
      </c>
      <c r="R34" s="343">
        <f>SUM(O32:O34)+SUM(Q32:Q34)</f>
        <v>-18300</v>
      </c>
      <c r="S34" s="344">
        <v>1200</v>
      </c>
      <c r="T34" s="345">
        <v>5426000</v>
      </c>
      <c r="U34" s="346">
        <v>4848300</v>
      </c>
      <c r="V34" s="347">
        <v>4848300</v>
      </c>
      <c r="W34" s="348">
        <v>0.23</v>
      </c>
      <c r="X34" s="348">
        <v>0.12</v>
      </c>
      <c r="Y34" s="349">
        <v>0.25700000000000001</v>
      </c>
      <c r="Z34" s="350">
        <v>0.23699999999999999</v>
      </c>
      <c r="AA34" s="351">
        <v>0.23499999999999943</v>
      </c>
      <c r="AB34" s="352">
        <v>0.81499999999999995</v>
      </c>
      <c r="AC34" s="353">
        <v>147.43</v>
      </c>
      <c r="AD34" s="248"/>
    </row>
    <row r="35" spans="1:30" ht="27" customHeight="1" x14ac:dyDescent="0.25">
      <c r="A35" s="311"/>
      <c r="B35" s="288"/>
      <c r="C35" s="312"/>
      <c r="D35" s="313"/>
      <c r="E35" s="314"/>
      <c r="F35" s="315"/>
      <c r="G35" s="315"/>
      <c r="H35" s="316"/>
      <c r="I35" s="317"/>
      <c r="J35" s="318"/>
      <c r="K35" s="319"/>
      <c r="L35" s="320"/>
      <c r="M35" s="321"/>
      <c r="N35" s="318"/>
      <c r="O35" s="319"/>
      <c r="P35" s="318"/>
      <c r="Q35" s="319"/>
      <c r="R35" s="320"/>
      <c r="S35" s="376"/>
      <c r="T35" s="365"/>
      <c r="U35" s="366"/>
      <c r="V35" s="367"/>
      <c r="W35" s="354"/>
      <c r="X35" s="354"/>
      <c r="Y35" s="355"/>
      <c r="Z35" s="368"/>
      <c r="AA35" s="369"/>
      <c r="AB35" s="370"/>
      <c r="AC35" s="371">
        <v>147.06</v>
      </c>
      <c r="AD35" s="248"/>
    </row>
    <row r="36" spans="1:30" ht="27" customHeight="1" x14ac:dyDescent="0.25">
      <c r="A36" s="311"/>
      <c r="B36" s="288"/>
      <c r="C36" s="312"/>
      <c r="D36" s="313"/>
      <c r="E36" s="314"/>
      <c r="F36" s="315"/>
      <c r="G36" s="315"/>
      <c r="H36" s="316"/>
      <c r="I36" s="317"/>
      <c r="J36" s="318" t="s">
        <v>70</v>
      </c>
      <c r="K36" s="319">
        <v>-200</v>
      </c>
      <c r="L36" s="320"/>
      <c r="M36" s="321"/>
      <c r="N36" s="318"/>
      <c r="O36" s="319"/>
      <c r="P36" s="318"/>
      <c r="Q36" s="319"/>
      <c r="R36" s="320"/>
      <c r="S36" s="315"/>
      <c r="T36" s="323"/>
      <c r="U36" s="356"/>
      <c r="V36" s="324"/>
      <c r="W36" s="326"/>
      <c r="X36" s="326"/>
      <c r="Y36" s="327"/>
      <c r="Z36" s="328"/>
      <c r="AA36" s="329"/>
      <c r="AB36" s="330"/>
      <c r="AC36" s="331"/>
      <c r="AD36" s="248"/>
    </row>
    <row r="37" spans="1:30" ht="27" customHeight="1" x14ac:dyDescent="0.25">
      <c r="A37" s="332">
        <v>15</v>
      </c>
      <c r="B37" s="301" t="s">
        <v>62</v>
      </c>
      <c r="C37" s="333">
        <v>0.22700000000000001</v>
      </c>
      <c r="D37" s="334">
        <v>0.22</v>
      </c>
      <c r="E37" s="335">
        <v>0.22800000000000001</v>
      </c>
      <c r="F37" s="336">
        <v>200</v>
      </c>
      <c r="G37" s="336">
        <v>56400</v>
      </c>
      <c r="H37" s="337">
        <f>SUM(F37:G37)</f>
        <v>56600</v>
      </c>
      <c r="I37" s="338"/>
      <c r="J37" s="339" t="s">
        <v>67</v>
      </c>
      <c r="K37" s="336">
        <v>18300</v>
      </c>
      <c r="L37" s="343">
        <f>SUM(K35:K37)</f>
        <v>18100</v>
      </c>
      <c r="M37" s="341"/>
      <c r="N37" s="339"/>
      <c r="O37" s="336"/>
      <c r="P37" s="339" t="s">
        <v>67</v>
      </c>
      <c r="Q37" s="336">
        <v>-17500</v>
      </c>
      <c r="R37" s="343">
        <f>SUM(O35:O37)+SUM(Q35:Q37)</f>
        <v>-17500</v>
      </c>
      <c r="S37" s="344">
        <v>57200</v>
      </c>
      <c r="T37" s="345">
        <v>5483200</v>
      </c>
      <c r="U37" s="346">
        <v>4918600</v>
      </c>
      <c r="V37" s="347">
        <v>4918600</v>
      </c>
      <c r="W37" s="348">
        <v>0.22700000000000001</v>
      </c>
      <c r="X37" s="348">
        <v>0.12</v>
      </c>
      <c r="Y37" s="349">
        <v>0.25800000000000001</v>
      </c>
      <c r="Z37" s="350">
        <v>0.23400000000000001</v>
      </c>
      <c r="AA37" s="351">
        <v>0.23499999999999943</v>
      </c>
      <c r="AB37" s="352">
        <v>0.84299999999999997</v>
      </c>
      <c r="AC37" s="353">
        <v>147.61000000000001</v>
      </c>
      <c r="AD37" s="248"/>
    </row>
    <row r="38" spans="1:30" ht="27" customHeight="1" x14ac:dyDescent="0.25">
      <c r="A38" s="311"/>
      <c r="B38" s="288"/>
      <c r="C38" s="312"/>
      <c r="D38" s="313"/>
      <c r="E38" s="314"/>
      <c r="F38" s="315"/>
      <c r="G38" s="315"/>
      <c r="H38" s="316"/>
      <c r="I38" s="317"/>
      <c r="J38" s="318"/>
      <c r="K38" s="319"/>
      <c r="L38" s="320"/>
      <c r="M38" s="321"/>
      <c r="N38" s="318"/>
      <c r="O38" s="319"/>
      <c r="P38" s="318"/>
      <c r="Q38" s="319"/>
      <c r="R38" s="320"/>
      <c r="S38" s="315"/>
      <c r="T38" s="323"/>
      <c r="U38" s="356"/>
      <c r="V38" s="324"/>
      <c r="W38" s="326"/>
      <c r="X38" s="326"/>
      <c r="Y38" s="327"/>
      <c r="Z38" s="328"/>
      <c r="AA38" s="329"/>
      <c r="AB38" s="330"/>
      <c r="AC38" s="331">
        <v>148.75</v>
      </c>
      <c r="AD38" s="248"/>
    </row>
    <row r="39" spans="1:30" ht="27" customHeight="1" x14ac:dyDescent="0.25">
      <c r="A39" s="311"/>
      <c r="B39" s="288"/>
      <c r="C39" s="312"/>
      <c r="D39" s="313"/>
      <c r="E39" s="314"/>
      <c r="F39" s="315"/>
      <c r="G39" s="315"/>
      <c r="H39" s="316"/>
      <c r="I39" s="317"/>
      <c r="J39" s="318" t="s">
        <v>70</v>
      </c>
      <c r="K39" s="319">
        <v>-200</v>
      </c>
      <c r="L39" s="320"/>
      <c r="M39" s="321"/>
      <c r="N39" s="318"/>
      <c r="O39" s="319"/>
      <c r="P39" s="318" t="s">
        <v>68</v>
      </c>
      <c r="Q39" s="319">
        <v>9700</v>
      </c>
      <c r="R39" s="320"/>
      <c r="S39" s="315"/>
      <c r="T39" s="323"/>
      <c r="U39" s="356"/>
      <c r="V39" s="324"/>
      <c r="W39" s="326"/>
      <c r="X39" s="326"/>
      <c r="Y39" s="327"/>
      <c r="Z39" s="328"/>
      <c r="AA39" s="329"/>
      <c r="AB39" s="330"/>
      <c r="AC39" s="331"/>
      <c r="AD39" s="248"/>
    </row>
    <row r="40" spans="1:30" ht="27" customHeight="1" x14ac:dyDescent="0.25">
      <c r="A40" s="332">
        <v>16</v>
      </c>
      <c r="B40" s="301" t="s">
        <v>63</v>
      </c>
      <c r="C40" s="333">
        <v>0.22700000000000001</v>
      </c>
      <c r="D40" s="334">
        <v>0.218</v>
      </c>
      <c r="E40" s="335">
        <v>0.22800000000000001</v>
      </c>
      <c r="F40" s="336">
        <v>800</v>
      </c>
      <c r="G40" s="336">
        <v>1100</v>
      </c>
      <c r="H40" s="337">
        <f>SUM(F40:G40)</f>
        <v>1900</v>
      </c>
      <c r="I40" s="338"/>
      <c r="J40" s="339" t="s">
        <v>67</v>
      </c>
      <c r="K40" s="336">
        <v>17500</v>
      </c>
      <c r="L40" s="343">
        <f>SUM(K38:K40)</f>
        <v>17300</v>
      </c>
      <c r="M40" s="341"/>
      <c r="N40" s="339"/>
      <c r="O40" s="336"/>
      <c r="P40" s="339" t="s">
        <v>67</v>
      </c>
      <c r="Q40" s="336">
        <v>-18300</v>
      </c>
      <c r="R40" s="343">
        <f>SUM(O38:O40)+SUM(Q38:Q40)</f>
        <v>-8600</v>
      </c>
      <c r="S40" s="344">
        <v>10600</v>
      </c>
      <c r="T40" s="345">
        <v>5493800</v>
      </c>
      <c r="U40" s="346">
        <v>4931100</v>
      </c>
      <c r="V40" s="347">
        <v>4909000</v>
      </c>
      <c r="W40" s="348">
        <v>0.23</v>
      </c>
      <c r="X40" s="348">
        <v>0.12</v>
      </c>
      <c r="Y40" s="349">
        <v>0.25800000000000001</v>
      </c>
      <c r="Z40" s="350">
        <v>0.24</v>
      </c>
      <c r="AA40" s="351">
        <v>0.23999999999999488</v>
      </c>
      <c r="AB40" s="352">
        <v>0.878</v>
      </c>
      <c r="AC40" s="353">
        <v>149.27000000000001</v>
      </c>
      <c r="AD40" s="377"/>
    </row>
    <row r="41" spans="1:30" ht="27" customHeight="1" x14ac:dyDescent="0.25">
      <c r="A41" s="311"/>
      <c r="B41" s="288"/>
      <c r="C41" s="312"/>
      <c r="D41" s="313"/>
      <c r="E41" s="314"/>
      <c r="F41" s="315"/>
      <c r="G41" s="315"/>
      <c r="H41" s="316"/>
      <c r="I41" s="317"/>
      <c r="J41" s="318"/>
      <c r="K41" s="319"/>
      <c r="L41" s="320"/>
      <c r="M41" s="321"/>
      <c r="N41" s="318"/>
      <c r="O41" s="319"/>
      <c r="P41" s="318"/>
      <c r="Q41" s="319"/>
      <c r="R41" s="320"/>
      <c r="S41" s="315"/>
      <c r="T41" s="323"/>
      <c r="U41" s="356"/>
      <c r="V41" s="324"/>
      <c r="W41" s="326"/>
      <c r="X41" s="326"/>
      <c r="Y41" s="327"/>
      <c r="Z41" s="328"/>
      <c r="AA41" s="329"/>
      <c r="AB41" s="326"/>
      <c r="AC41" s="331">
        <v>145.19999999999999</v>
      </c>
      <c r="AD41" s="248"/>
    </row>
    <row r="42" spans="1:30" ht="27" customHeight="1" x14ac:dyDescent="0.25">
      <c r="A42" s="311"/>
      <c r="B42" s="288"/>
      <c r="C42" s="312"/>
      <c r="D42" s="313"/>
      <c r="E42" s="314"/>
      <c r="F42" s="315"/>
      <c r="G42" s="315"/>
      <c r="H42" s="316"/>
      <c r="I42" s="317"/>
      <c r="J42" s="318" t="s">
        <v>109</v>
      </c>
      <c r="K42" s="319">
        <v>-400</v>
      </c>
      <c r="L42" s="320"/>
      <c r="M42" s="321"/>
      <c r="N42" s="318"/>
      <c r="O42" s="319"/>
      <c r="P42" s="318" t="s">
        <v>109</v>
      </c>
      <c r="Q42" s="319">
        <v>300</v>
      </c>
      <c r="R42" s="320"/>
      <c r="S42" s="315"/>
      <c r="T42" s="323"/>
      <c r="U42" s="356"/>
      <c r="V42" s="378"/>
      <c r="W42" s="326"/>
      <c r="X42" s="326"/>
      <c r="Y42" s="327"/>
      <c r="Z42" s="328"/>
      <c r="AA42" s="329"/>
      <c r="AB42" s="330"/>
      <c r="AC42" s="331"/>
      <c r="AD42" s="248"/>
    </row>
    <row r="43" spans="1:30" ht="27" customHeight="1" x14ac:dyDescent="0.25">
      <c r="A43" s="332">
        <v>19</v>
      </c>
      <c r="B43" s="301" t="s">
        <v>66</v>
      </c>
      <c r="C43" s="333">
        <v>0.22700000000000001</v>
      </c>
      <c r="D43" s="334">
        <v>0.22</v>
      </c>
      <c r="E43" s="335">
        <v>0.22800000000000001</v>
      </c>
      <c r="F43" s="336">
        <v>400</v>
      </c>
      <c r="G43" s="336">
        <v>500</v>
      </c>
      <c r="H43" s="337">
        <f>SUM(F43:G43)</f>
        <v>900</v>
      </c>
      <c r="I43" s="338"/>
      <c r="J43" s="339" t="s">
        <v>67</v>
      </c>
      <c r="K43" s="336">
        <v>18300</v>
      </c>
      <c r="L43" s="343">
        <f>SUM(K41:K43)</f>
        <v>17900</v>
      </c>
      <c r="M43" s="341"/>
      <c r="N43" s="339"/>
      <c r="O43" s="336"/>
      <c r="P43" s="339" t="s">
        <v>67</v>
      </c>
      <c r="Q43" s="336">
        <v>-18000</v>
      </c>
      <c r="R43" s="343">
        <f>SUM(O41:O43)+SUM(Q41:Q43)</f>
        <v>-17700</v>
      </c>
      <c r="S43" s="344">
        <v>1100</v>
      </c>
      <c r="T43" s="345">
        <v>5494900</v>
      </c>
      <c r="U43" s="346">
        <v>4923600</v>
      </c>
      <c r="V43" s="347">
        <v>4918300</v>
      </c>
      <c r="W43" s="348">
        <v>0.223</v>
      </c>
      <c r="X43" s="348">
        <v>0.11</v>
      </c>
      <c r="Y43" s="349">
        <v>0.255</v>
      </c>
      <c r="Z43" s="350">
        <v>0.245</v>
      </c>
      <c r="AA43" s="351">
        <v>0.24500000000000455</v>
      </c>
      <c r="AB43" s="352">
        <v>0.89300000000000002</v>
      </c>
      <c r="AC43" s="353">
        <v>148.04</v>
      </c>
      <c r="AD43" s="377"/>
    </row>
    <row r="44" spans="1:30" ht="27" customHeight="1" x14ac:dyDescent="0.25">
      <c r="A44" s="311"/>
      <c r="B44" s="288"/>
      <c r="C44" s="312"/>
      <c r="D44" s="313"/>
      <c r="E44" s="314"/>
      <c r="F44" s="315"/>
      <c r="G44" s="315"/>
      <c r="H44" s="316"/>
      <c r="I44" s="317"/>
      <c r="J44" s="318"/>
      <c r="K44" s="319"/>
      <c r="L44" s="320"/>
      <c r="M44" s="321"/>
      <c r="N44" s="318"/>
      <c r="O44" s="319"/>
      <c r="P44" s="318"/>
      <c r="Q44" s="319"/>
      <c r="R44" s="320"/>
      <c r="S44" s="315"/>
      <c r="T44" s="323"/>
      <c r="U44" s="356"/>
      <c r="V44" s="378"/>
      <c r="W44" s="326"/>
      <c r="X44" s="326"/>
      <c r="Y44" s="327"/>
      <c r="Z44" s="328"/>
      <c r="AA44" s="329"/>
      <c r="AB44" s="330"/>
      <c r="AC44" s="331">
        <v>145.86000000000001</v>
      </c>
      <c r="AD44" s="248"/>
    </row>
    <row r="45" spans="1:30" ht="27" customHeight="1" x14ac:dyDescent="0.25">
      <c r="A45" s="311"/>
      <c r="B45" s="288"/>
      <c r="C45" s="312"/>
      <c r="D45" s="313"/>
      <c r="E45" s="314"/>
      <c r="F45" s="315"/>
      <c r="G45" s="315"/>
      <c r="H45" s="316"/>
      <c r="I45" s="317"/>
      <c r="J45" s="318"/>
      <c r="K45" s="319"/>
      <c r="L45" s="320"/>
      <c r="M45" s="321"/>
      <c r="N45" s="318"/>
      <c r="O45" s="319"/>
      <c r="P45" s="318"/>
      <c r="Q45" s="319"/>
      <c r="R45" s="320"/>
      <c r="S45" s="315"/>
      <c r="T45" s="323"/>
      <c r="U45" s="356"/>
      <c r="V45" s="378"/>
      <c r="W45" s="326"/>
      <c r="X45" s="326"/>
      <c r="Y45" s="327"/>
      <c r="Z45" s="328"/>
      <c r="AA45" s="329"/>
      <c r="AB45" s="330"/>
      <c r="AC45" s="331"/>
      <c r="AD45" s="248"/>
    </row>
    <row r="46" spans="1:30" ht="27" customHeight="1" x14ac:dyDescent="0.25">
      <c r="A46" s="332">
        <v>20</v>
      </c>
      <c r="B46" s="301" t="s">
        <v>64</v>
      </c>
      <c r="C46" s="333">
        <v>0.22700000000000001</v>
      </c>
      <c r="D46" s="334">
        <v>0.22</v>
      </c>
      <c r="E46" s="335">
        <v>0.22800000000000001</v>
      </c>
      <c r="F46" s="336">
        <v>500</v>
      </c>
      <c r="G46" s="336">
        <v>1800</v>
      </c>
      <c r="H46" s="337">
        <f>SUM(F46:G46)</f>
        <v>2300</v>
      </c>
      <c r="I46" s="338"/>
      <c r="J46" s="339" t="s">
        <v>67</v>
      </c>
      <c r="K46" s="336">
        <v>18000</v>
      </c>
      <c r="L46" s="343">
        <f>SUM(K44:K46)</f>
        <v>18000</v>
      </c>
      <c r="M46" s="341"/>
      <c r="N46" s="339"/>
      <c r="O46" s="336"/>
      <c r="P46" s="339" t="s">
        <v>67</v>
      </c>
      <c r="Q46" s="336">
        <v>-18700</v>
      </c>
      <c r="R46" s="343">
        <f>SUM(O44:O46)+SUM(Q44:Q46)</f>
        <v>-18700</v>
      </c>
      <c r="S46" s="344">
        <v>1600</v>
      </c>
      <c r="T46" s="345">
        <v>5496500</v>
      </c>
      <c r="U46" s="346">
        <v>4932800</v>
      </c>
      <c r="V46" s="347">
        <v>4927700</v>
      </c>
      <c r="W46" s="348">
        <v>0.24</v>
      </c>
      <c r="X46" s="348">
        <v>0.11</v>
      </c>
      <c r="Y46" s="349">
        <v>0.255</v>
      </c>
      <c r="Z46" s="350">
        <v>0.245</v>
      </c>
      <c r="AA46" s="351">
        <v>0.23999999999999488</v>
      </c>
      <c r="AB46" s="352">
        <v>0.89300000000000002</v>
      </c>
      <c r="AC46" s="353">
        <v>147.33000000000001</v>
      </c>
      <c r="AD46" s="377"/>
    </row>
    <row r="47" spans="1:30" ht="27" customHeight="1" x14ac:dyDescent="0.25">
      <c r="A47" s="311"/>
      <c r="B47" s="288"/>
      <c r="C47" s="312"/>
      <c r="D47" s="313"/>
      <c r="E47" s="314"/>
      <c r="F47" s="315"/>
      <c r="G47" s="315"/>
      <c r="H47" s="316"/>
      <c r="I47" s="317"/>
      <c r="J47" s="318"/>
      <c r="K47" s="319"/>
      <c r="L47" s="320"/>
      <c r="M47" s="321"/>
      <c r="N47" s="318"/>
      <c r="O47" s="319"/>
      <c r="P47" s="318"/>
      <c r="Q47" s="319"/>
      <c r="R47" s="320"/>
      <c r="S47" s="315"/>
      <c r="T47" s="323"/>
      <c r="U47" s="356"/>
      <c r="V47" s="378"/>
      <c r="W47" s="326"/>
      <c r="X47" s="326"/>
      <c r="Y47" s="327"/>
      <c r="Z47" s="328"/>
      <c r="AA47" s="329"/>
      <c r="AB47" s="330"/>
      <c r="AC47" s="331">
        <v>144.94</v>
      </c>
      <c r="AD47" s="377"/>
    </row>
    <row r="48" spans="1:30" ht="27" customHeight="1" x14ac:dyDescent="0.25">
      <c r="A48" s="311"/>
      <c r="B48" s="288"/>
      <c r="C48" s="312"/>
      <c r="D48" s="313"/>
      <c r="E48" s="314"/>
      <c r="F48" s="315"/>
      <c r="G48" s="315"/>
      <c r="H48" s="316"/>
      <c r="I48" s="317"/>
      <c r="J48" s="318" t="s">
        <v>69</v>
      </c>
      <c r="K48" s="319">
        <v>-8000</v>
      </c>
      <c r="L48" s="320"/>
      <c r="M48" s="321"/>
      <c r="N48" s="318"/>
      <c r="O48" s="319"/>
      <c r="P48" s="318" t="s">
        <v>72</v>
      </c>
      <c r="Q48" s="319">
        <v>500</v>
      </c>
      <c r="R48" s="320"/>
      <c r="S48" s="315"/>
      <c r="T48" s="323"/>
      <c r="U48" s="356"/>
      <c r="V48" s="378"/>
      <c r="W48" s="326"/>
      <c r="X48" s="326"/>
      <c r="Y48" s="327"/>
      <c r="Z48" s="328"/>
      <c r="AA48" s="329"/>
      <c r="AB48" s="330"/>
      <c r="AC48" s="331"/>
      <c r="AD48" s="377"/>
    </row>
    <row r="49" spans="1:30" ht="27" customHeight="1" x14ac:dyDescent="0.25">
      <c r="A49" s="332">
        <v>21</v>
      </c>
      <c r="B49" s="301" t="s">
        <v>61</v>
      </c>
      <c r="C49" s="333">
        <v>0.22700000000000001</v>
      </c>
      <c r="D49" s="334">
        <v>0.215</v>
      </c>
      <c r="E49" s="335">
        <v>0.22800000000000001</v>
      </c>
      <c r="F49" s="336">
        <v>-200</v>
      </c>
      <c r="G49" s="336">
        <v>-19900</v>
      </c>
      <c r="H49" s="337">
        <f>SUM(F49:G49)</f>
        <v>-20100</v>
      </c>
      <c r="I49" s="338"/>
      <c r="J49" s="339" t="s">
        <v>67</v>
      </c>
      <c r="K49" s="336">
        <v>18700</v>
      </c>
      <c r="L49" s="343">
        <f>SUM(K47:K49)</f>
        <v>10700</v>
      </c>
      <c r="M49" s="341"/>
      <c r="N49" s="339" t="s">
        <v>69</v>
      </c>
      <c r="O49" s="336">
        <v>8000</v>
      </c>
      <c r="P49" s="339" t="s">
        <v>67</v>
      </c>
      <c r="Q49" s="336">
        <v>-15500</v>
      </c>
      <c r="R49" s="343">
        <f>SUM(O47:O49)+SUM(Q47:Q49)</f>
        <v>-7000</v>
      </c>
      <c r="S49" s="344">
        <v>-16400</v>
      </c>
      <c r="T49" s="345">
        <v>5480100</v>
      </c>
      <c r="U49" s="346">
        <v>4917700</v>
      </c>
      <c r="V49" s="347">
        <v>4912700</v>
      </c>
      <c r="W49" s="348">
        <v>0.23899999999999999</v>
      </c>
      <c r="X49" s="348">
        <v>0.11</v>
      </c>
      <c r="Y49" s="349">
        <v>0.255</v>
      </c>
      <c r="Z49" s="350">
        <v>0.245</v>
      </c>
      <c r="AA49" s="351">
        <v>0.24250000000000682</v>
      </c>
      <c r="AB49" s="352">
        <v>0.874</v>
      </c>
      <c r="AC49" s="353">
        <v>146.22</v>
      </c>
      <c r="AD49" s="377"/>
    </row>
    <row r="50" spans="1:30" ht="27" customHeight="1" x14ac:dyDescent="0.25">
      <c r="A50" s="311"/>
      <c r="B50" s="288"/>
      <c r="C50" s="312"/>
      <c r="D50" s="313"/>
      <c r="E50" s="314"/>
      <c r="F50" s="315"/>
      <c r="G50" s="315"/>
      <c r="H50" s="316"/>
      <c r="I50" s="317"/>
      <c r="J50" s="318"/>
      <c r="K50" s="319"/>
      <c r="L50" s="320"/>
      <c r="M50" s="321"/>
      <c r="N50" s="318"/>
      <c r="O50" s="319"/>
      <c r="P50" s="318"/>
      <c r="Q50" s="319"/>
      <c r="R50" s="320"/>
      <c r="S50" s="315"/>
      <c r="T50" s="323"/>
      <c r="U50" s="356"/>
      <c r="V50" s="378"/>
      <c r="W50" s="326"/>
      <c r="X50" s="326"/>
      <c r="Y50" s="327"/>
      <c r="Z50" s="328"/>
      <c r="AA50" s="329"/>
      <c r="AB50" s="330"/>
      <c r="AC50" s="331">
        <v>144.88</v>
      </c>
      <c r="AD50" s="377"/>
    </row>
    <row r="51" spans="1:30" ht="27" customHeight="1" x14ac:dyDescent="0.25">
      <c r="A51" s="311"/>
      <c r="B51" s="288"/>
      <c r="C51" s="312"/>
      <c r="D51" s="313"/>
      <c r="E51" s="314"/>
      <c r="F51" s="315"/>
      <c r="G51" s="315"/>
      <c r="H51" s="316"/>
      <c r="I51" s="317"/>
      <c r="J51" s="318" t="s">
        <v>70</v>
      </c>
      <c r="K51" s="319">
        <v>-600</v>
      </c>
      <c r="L51" s="320"/>
      <c r="M51" s="321"/>
      <c r="N51" s="318"/>
      <c r="O51" s="319"/>
      <c r="P51" s="318" t="s">
        <v>68</v>
      </c>
      <c r="Q51" s="319">
        <v>11200</v>
      </c>
      <c r="R51" s="320"/>
      <c r="S51" s="315"/>
      <c r="T51" s="323"/>
      <c r="U51" s="356"/>
      <c r="V51" s="378"/>
      <c r="W51" s="326"/>
      <c r="X51" s="326"/>
      <c r="Y51" s="327"/>
      <c r="Z51" s="328"/>
      <c r="AA51" s="329"/>
      <c r="AB51" s="330"/>
      <c r="AC51" s="331"/>
      <c r="AD51" s="377"/>
    </row>
    <row r="52" spans="1:30" ht="27" customHeight="1" x14ac:dyDescent="0.25">
      <c r="A52" s="332">
        <v>22</v>
      </c>
      <c r="B52" s="301" t="s">
        <v>62</v>
      </c>
      <c r="C52" s="333">
        <v>0.22700000000000001</v>
      </c>
      <c r="D52" s="334">
        <v>0.21099999999999999</v>
      </c>
      <c r="E52" s="335">
        <v>0.22800000000000001</v>
      </c>
      <c r="F52" s="336">
        <v>-200</v>
      </c>
      <c r="G52" s="336">
        <v>15900</v>
      </c>
      <c r="H52" s="337">
        <f>SUM(F52:G52)</f>
        <v>15700</v>
      </c>
      <c r="I52" s="338"/>
      <c r="J52" s="339" t="s">
        <v>67</v>
      </c>
      <c r="K52" s="336">
        <v>15500</v>
      </c>
      <c r="L52" s="343">
        <f>SUM(K50:K52)</f>
        <v>14900</v>
      </c>
      <c r="M52" s="341"/>
      <c r="N52" s="339"/>
      <c r="O52" s="336"/>
      <c r="P52" s="339" t="s">
        <v>67</v>
      </c>
      <c r="Q52" s="336">
        <v>-15200</v>
      </c>
      <c r="R52" s="343">
        <f>SUM(O50:O52)+SUM(Q50:Q52)</f>
        <v>-4000</v>
      </c>
      <c r="S52" s="344">
        <v>26600</v>
      </c>
      <c r="T52" s="345">
        <v>5506700</v>
      </c>
      <c r="U52" s="346">
        <v>4940900</v>
      </c>
      <c r="V52" s="347">
        <v>4939600</v>
      </c>
      <c r="W52" s="348">
        <v>0.22900000000000001</v>
      </c>
      <c r="X52" s="348">
        <v>0.11</v>
      </c>
      <c r="Y52" s="349">
        <v>0.255</v>
      </c>
      <c r="Z52" s="350">
        <v>0.24399999999999999</v>
      </c>
      <c r="AA52" s="351">
        <v>0.23999999999999488</v>
      </c>
      <c r="AB52" s="352">
        <v>0.878</v>
      </c>
      <c r="AC52" s="353">
        <v>145.63999999999999</v>
      </c>
      <c r="AD52" s="377"/>
    </row>
    <row r="53" spans="1:30" ht="27" customHeight="1" x14ac:dyDescent="0.25">
      <c r="A53" s="363"/>
      <c r="B53" s="288"/>
      <c r="C53" s="312"/>
      <c r="D53" s="313"/>
      <c r="E53" s="314"/>
      <c r="F53" s="315"/>
      <c r="G53" s="315"/>
      <c r="H53" s="316"/>
      <c r="I53" s="317"/>
      <c r="J53" s="318" t="s">
        <v>70</v>
      </c>
      <c r="K53" s="319">
        <v>-800</v>
      </c>
      <c r="L53" s="320"/>
      <c r="M53" s="321"/>
      <c r="N53" s="318"/>
      <c r="O53" s="319"/>
      <c r="P53" s="318"/>
      <c r="Q53" s="319"/>
      <c r="R53" s="320"/>
      <c r="S53" s="376"/>
      <c r="T53" s="365"/>
      <c r="U53" s="366"/>
      <c r="V53" s="379"/>
      <c r="W53" s="354"/>
      <c r="X53" s="354"/>
      <c r="Y53" s="355"/>
      <c r="Z53" s="368"/>
      <c r="AA53" s="369"/>
      <c r="AB53" s="370"/>
      <c r="AC53" s="371">
        <v>145.30000000000001</v>
      </c>
      <c r="AD53" s="377"/>
    </row>
    <row r="54" spans="1:30" ht="27" customHeight="1" x14ac:dyDescent="0.25">
      <c r="A54" s="311"/>
      <c r="B54" s="288"/>
      <c r="C54" s="312"/>
      <c r="D54" s="313"/>
      <c r="E54" s="314"/>
      <c r="F54" s="315"/>
      <c r="G54" s="315"/>
      <c r="H54" s="316"/>
      <c r="I54" s="317"/>
      <c r="J54" s="318" t="s">
        <v>72</v>
      </c>
      <c r="K54" s="319">
        <v>-100</v>
      </c>
      <c r="L54" s="320"/>
      <c r="M54" s="321"/>
      <c r="N54" s="318"/>
      <c r="O54" s="319"/>
      <c r="P54" s="318"/>
      <c r="Q54" s="319"/>
      <c r="R54" s="320"/>
      <c r="S54" s="315"/>
      <c r="T54" s="323"/>
      <c r="U54" s="356"/>
      <c r="V54" s="378"/>
      <c r="W54" s="326"/>
      <c r="X54" s="326"/>
      <c r="Y54" s="327"/>
      <c r="Z54" s="328"/>
      <c r="AA54" s="329"/>
      <c r="AB54" s="330"/>
      <c r="AC54" s="331"/>
      <c r="AD54" s="377"/>
    </row>
    <row r="55" spans="1:30" ht="27" customHeight="1" x14ac:dyDescent="0.25">
      <c r="A55" s="332">
        <v>23</v>
      </c>
      <c r="B55" s="301" t="s">
        <v>63</v>
      </c>
      <c r="C55" s="333">
        <v>0.22700000000000001</v>
      </c>
      <c r="D55" s="334">
        <v>0.215</v>
      </c>
      <c r="E55" s="335">
        <v>0.22800000000000001</v>
      </c>
      <c r="F55" s="336">
        <v>-600</v>
      </c>
      <c r="G55" s="336">
        <v>200</v>
      </c>
      <c r="H55" s="337">
        <f>SUM(F55:G55)</f>
        <v>-400</v>
      </c>
      <c r="I55" s="338"/>
      <c r="J55" s="339" t="s">
        <v>67</v>
      </c>
      <c r="K55" s="336">
        <v>15200</v>
      </c>
      <c r="L55" s="343">
        <f>SUM(K53:K55)</f>
        <v>14300</v>
      </c>
      <c r="M55" s="341"/>
      <c r="N55" s="339"/>
      <c r="O55" s="336"/>
      <c r="P55" s="339" t="s">
        <v>67</v>
      </c>
      <c r="Q55" s="336">
        <v>-15300</v>
      </c>
      <c r="R55" s="343">
        <f>SUM(O53:O55)+SUM(Q53:Q55)</f>
        <v>-15300</v>
      </c>
      <c r="S55" s="336">
        <v>-1400</v>
      </c>
      <c r="T55" s="345">
        <v>5505300</v>
      </c>
      <c r="U55" s="346">
        <v>4929000</v>
      </c>
      <c r="V55" s="380">
        <v>4927900</v>
      </c>
      <c r="W55" s="348">
        <v>0.22700000000000001</v>
      </c>
      <c r="X55" s="348">
        <v>0.1</v>
      </c>
      <c r="Y55" s="349">
        <v>0.255</v>
      </c>
      <c r="Z55" s="350">
        <v>0.24399999999999999</v>
      </c>
      <c r="AA55" s="351">
        <v>0.24500000000000455</v>
      </c>
      <c r="AB55" s="352">
        <v>0.89800000000000002</v>
      </c>
      <c r="AC55" s="353">
        <v>146.33000000000001</v>
      </c>
      <c r="AD55" s="377"/>
    </row>
    <row r="56" spans="1:30" ht="27" customHeight="1" x14ac:dyDescent="0.25">
      <c r="A56" s="311"/>
      <c r="B56" s="288"/>
      <c r="C56" s="312"/>
      <c r="D56" s="313"/>
      <c r="E56" s="314"/>
      <c r="F56" s="315"/>
      <c r="G56" s="315"/>
      <c r="H56" s="316"/>
      <c r="I56" s="317"/>
      <c r="J56" s="318"/>
      <c r="K56" s="319"/>
      <c r="L56" s="320"/>
      <c r="M56" s="321"/>
      <c r="N56" s="318"/>
      <c r="O56" s="319"/>
      <c r="P56" s="318"/>
      <c r="Q56" s="319"/>
      <c r="R56" s="320"/>
      <c r="S56" s="315"/>
      <c r="T56" s="323"/>
      <c r="U56" s="356"/>
      <c r="V56" s="378"/>
      <c r="W56" s="326"/>
      <c r="X56" s="326"/>
      <c r="Y56" s="327"/>
      <c r="Z56" s="328"/>
      <c r="AA56" s="329"/>
      <c r="AB56" s="330"/>
      <c r="AC56" s="331">
        <v>143.44999999999999</v>
      </c>
      <c r="AD56" s="377"/>
    </row>
    <row r="57" spans="1:30" ht="27" customHeight="1" x14ac:dyDescent="0.25">
      <c r="A57" s="311"/>
      <c r="B57" s="288"/>
      <c r="C57" s="312"/>
      <c r="D57" s="313"/>
      <c r="E57" s="314"/>
      <c r="F57" s="315"/>
      <c r="G57" s="315"/>
      <c r="H57" s="316"/>
      <c r="I57" s="317"/>
      <c r="J57" s="318" t="s">
        <v>70</v>
      </c>
      <c r="K57" s="319">
        <v>-100</v>
      </c>
      <c r="L57" s="320"/>
      <c r="M57" s="321"/>
      <c r="N57" s="318"/>
      <c r="O57" s="319"/>
      <c r="P57" s="318"/>
      <c r="Q57" s="319"/>
      <c r="R57" s="320"/>
      <c r="S57" s="315"/>
      <c r="T57" s="323"/>
      <c r="U57" s="356"/>
      <c r="V57" s="378"/>
      <c r="W57" s="326"/>
      <c r="X57" s="326"/>
      <c r="Y57" s="327"/>
      <c r="Z57" s="328"/>
      <c r="AA57" s="329"/>
      <c r="AB57" s="330"/>
      <c r="AC57" s="331"/>
      <c r="AD57" s="377"/>
    </row>
    <row r="58" spans="1:30" ht="27" customHeight="1" x14ac:dyDescent="0.25">
      <c r="A58" s="332">
        <v>26</v>
      </c>
      <c r="B58" s="301" t="s">
        <v>66</v>
      </c>
      <c r="C58" s="333">
        <v>0.22700000000000001</v>
      </c>
      <c r="D58" s="334">
        <v>0.215</v>
      </c>
      <c r="E58" s="335">
        <v>0.22900000000000001</v>
      </c>
      <c r="F58" s="336">
        <v>0</v>
      </c>
      <c r="G58" s="336">
        <v>100</v>
      </c>
      <c r="H58" s="337">
        <f t="shared" ref="H58" si="0">SUM(F58:G58)</f>
        <v>100</v>
      </c>
      <c r="I58" s="338"/>
      <c r="J58" s="339" t="s">
        <v>67</v>
      </c>
      <c r="K58" s="336">
        <v>15300</v>
      </c>
      <c r="L58" s="343">
        <f>SUM(K56:K58)</f>
        <v>15200</v>
      </c>
      <c r="M58" s="341"/>
      <c r="N58" s="339"/>
      <c r="O58" s="336"/>
      <c r="P58" s="339" t="s">
        <v>67</v>
      </c>
      <c r="Q58" s="336">
        <v>-14800</v>
      </c>
      <c r="R58" s="343">
        <f>SUM(O56:O58)+SUM(Q56:Q58)</f>
        <v>-14800</v>
      </c>
      <c r="S58" s="336">
        <v>500</v>
      </c>
      <c r="T58" s="345">
        <v>5505800</v>
      </c>
      <c r="U58" s="346">
        <v>4941300</v>
      </c>
      <c r="V58" s="380">
        <v>4940100</v>
      </c>
      <c r="W58" s="348">
        <v>0.214</v>
      </c>
      <c r="X58" s="348">
        <v>0.05</v>
      </c>
      <c r="Y58" s="349">
        <v>0.255</v>
      </c>
      <c r="Z58" s="350">
        <v>0.24399999999999999</v>
      </c>
      <c r="AA58" s="351">
        <v>0.23999999999999488</v>
      </c>
      <c r="AB58" s="352">
        <v>0.88700000000000001</v>
      </c>
      <c r="AC58" s="353">
        <v>144.33000000000001</v>
      </c>
      <c r="AD58" s="377"/>
    </row>
    <row r="59" spans="1:30" ht="27" customHeight="1" x14ac:dyDescent="0.25">
      <c r="A59" s="363"/>
      <c r="B59" s="288"/>
      <c r="C59" s="312"/>
      <c r="D59" s="313"/>
      <c r="E59" s="314"/>
      <c r="F59" s="315"/>
      <c r="G59" s="315"/>
      <c r="H59" s="316"/>
      <c r="I59" s="317"/>
      <c r="J59" s="318"/>
      <c r="K59" s="319"/>
      <c r="L59" s="320"/>
      <c r="M59" s="321"/>
      <c r="N59" s="318"/>
      <c r="O59" s="319"/>
      <c r="P59" s="318"/>
      <c r="Q59" s="319"/>
      <c r="R59" s="320"/>
      <c r="S59" s="315"/>
      <c r="T59" s="323"/>
      <c r="U59" s="356"/>
      <c r="V59" s="378"/>
      <c r="W59" s="326"/>
      <c r="X59" s="326"/>
      <c r="Y59" s="327"/>
      <c r="Z59" s="328"/>
      <c r="AA59" s="329"/>
      <c r="AB59" s="330"/>
      <c r="AC59" s="331">
        <v>144.25</v>
      </c>
      <c r="AD59" s="377"/>
    </row>
    <row r="60" spans="1:30" ht="27" customHeight="1" x14ac:dyDescent="0.25">
      <c r="A60" s="311"/>
      <c r="B60" s="288"/>
      <c r="C60" s="312"/>
      <c r="D60" s="313"/>
      <c r="E60" s="314"/>
      <c r="F60" s="315"/>
      <c r="G60" s="315"/>
      <c r="H60" s="316"/>
      <c r="I60" s="317"/>
      <c r="J60" s="318" t="s">
        <v>70</v>
      </c>
      <c r="K60" s="319">
        <v>-100</v>
      </c>
      <c r="L60" s="320"/>
      <c r="M60" s="321"/>
      <c r="N60" s="318"/>
      <c r="O60" s="319"/>
      <c r="P60" s="318"/>
      <c r="Q60" s="319"/>
      <c r="R60" s="320"/>
      <c r="S60" s="315"/>
      <c r="T60" s="323"/>
      <c r="U60" s="356"/>
      <c r="V60" s="378"/>
      <c r="W60" s="326"/>
      <c r="X60" s="326"/>
      <c r="Y60" s="327"/>
      <c r="Z60" s="328"/>
      <c r="AA60" s="329"/>
      <c r="AB60" s="330"/>
      <c r="AC60" s="331"/>
      <c r="AD60" s="377"/>
    </row>
    <row r="61" spans="1:30" ht="27" customHeight="1" x14ac:dyDescent="0.25">
      <c r="A61" s="332">
        <v>27</v>
      </c>
      <c r="B61" s="301" t="s">
        <v>64</v>
      </c>
      <c r="C61" s="333">
        <v>0.22700000000000001</v>
      </c>
      <c r="D61" s="334">
        <v>0.215</v>
      </c>
      <c r="E61" s="335">
        <v>0.28999999999999998</v>
      </c>
      <c r="F61" s="336">
        <v>-100</v>
      </c>
      <c r="G61" s="336">
        <v>-800</v>
      </c>
      <c r="H61" s="337">
        <f t="shared" ref="H61" si="1">SUM(F61:G61)</f>
        <v>-900</v>
      </c>
      <c r="I61" s="338"/>
      <c r="J61" s="339" t="s">
        <v>67</v>
      </c>
      <c r="K61" s="336">
        <v>14800</v>
      </c>
      <c r="L61" s="343">
        <f t="shared" ref="L61" si="2">SUM(K59:K61)</f>
        <v>14700</v>
      </c>
      <c r="M61" s="341"/>
      <c r="N61" s="339"/>
      <c r="O61" s="336"/>
      <c r="P61" s="339" t="s">
        <v>67</v>
      </c>
      <c r="Q61" s="336">
        <v>-16200</v>
      </c>
      <c r="R61" s="343">
        <f t="shared" ref="R61" si="3">SUM(O59:O61)+SUM(Q59:Q61)</f>
        <v>-16200</v>
      </c>
      <c r="S61" s="336">
        <v>-2400</v>
      </c>
      <c r="T61" s="345">
        <v>5503400</v>
      </c>
      <c r="U61" s="346">
        <v>4937600</v>
      </c>
      <c r="V61" s="380">
        <v>4936200</v>
      </c>
      <c r="W61" s="348">
        <v>0.221</v>
      </c>
      <c r="X61" s="348">
        <v>0.06</v>
      </c>
      <c r="Y61" s="349">
        <v>0.255</v>
      </c>
      <c r="Z61" s="350">
        <v>0.24299999999999999</v>
      </c>
      <c r="AA61" s="351">
        <v>0.24250000000000682</v>
      </c>
      <c r="AB61" s="352">
        <v>0.88300000000000001</v>
      </c>
      <c r="AC61" s="353">
        <v>145.16999999999999</v>
      </c>
      <c r="AD61" s="377"/>
    </row>
    <row r="62" spans="1:30" ht="27" customHeight="1" x14ac:dyDescent="0.25">
      <c r="A62" s="363"/>
      <c r="B62" s="288"/>
      <c r="C62" s="312"/>
      <c r="D62" s="313"/>
      <c r="E62" s="314"/>
      <c r="F62" s="315"/>
      <c r="G62" s="315"/>
      <c r="H62" s="316"/>
      <c r="I62" s="317"/>
      <c r="J62" s="318"/>
      <c r="K62" s="319"/>
      <c r="L62" s="320"/>
      <c r="M62" s="321"/>
      <c r="N62" s="318"/>
      <c r="O62" s="319"/>
      <c r="P62" s="318"/>
      <c r="Q62" s="319"/>
      <c r="R62" s="320"/>
      <c r="S62" s="315"/>
      <c r="T62" s="323"/>
      <c r="U62" s="356"/>
      <c r="V62" s="378"/>
      <c r="W62" s="326"/>
      <c r="X62" s="326"/>
      <c r="Y62" s="327"/>
      <c r="Z62" s="328"/>
      <c r="AA62" s="329"/>
      <c r="AB62" s="330"/>
      <c r="AC62" s="331">
        <v>143.69</v>
      </c>
      <c r="AD62" s="377"/>
    </row>
    <row r="63" spans="1:30" ht="27" customHeight="1" x14ac:dyDescent="0.25">
      <c r="A63" s="311"/>
      <c r="B63" s="288"/>
      <c r="C63" s="312"/>
      <c r="D63" s="313"/>
      <c r="E63" s="314"/>
      <c r="F63" s="315"/>
      <c r="G63" s="315"/>
      <c r="H63" s="316"/>
      <c r="I63" s="317"/>
      <c r="J63" s="318"/>
      <c r="K63" s="319"/>
      <c r="L63" s="320"/>
      <c r="M63" s="321"/>
      <c r="N63" s="318"/>
      <c r="O63" s="319"/>
      <c r="P63" s="318"/>
      <c r="Q63" s="319"/>
      <c r="R63" s="320"/>
      <c r="S63" s="315"/>
      <c r="T63" s="323"/>
      <c r="U63" s="356"/>
      <c r="V63" s="378"/>
      <c r="W63" s="326"/>
      <c r="X63" s="326"/>
      <c r="Y63" s="327"/>
      <c r="Z63" s="328"/>
      <c r="AA63" s="329"/>
      <c r="AB63" s="330"/>
      <c r="AC63" s="331"/>
      <c r="AD63" s="377"/>
    </row>
    <row r="64" spans="1:30" ht="27" customHeight="1" x14ac:dyDescent="0.25">
      <c r="A64" s="332">
        <v>28</v>
      </c>
      <c r="B64" s="301" t="s">
        <v>61</v>
      </c>
      <c r="C64" s="333">
        <v>0.22700000000000001</v>
      </c>
      <c r="D64" s="334">
        <v>0.215</v>
      </c>
      <c r="E64" s="335">
        <v>0.22900000000000001</v>
      </c>
      <c r="F64" s="336">
        <v>-100</v>
      </c>
      <c r="G64" s="336">
        <v>-6600</v>
      </c>
      <c r="H64" s="337">
        <f t="shared" ref="H64" si="4">SUM(F64:G64)</f>
        <v>-6700</v>
      </c>
      <c r="I64" s="338"/>
      <c r="J64" s="339" t="s">
        <v>67</v>
      </c>
      <c r="K64" s="336">
        <v>16200</v>
      </c>
      <c r="L64" s="343">
        <f t="shared" ref="L64" si="5">SUM(K62:K64)</f>
        <v>16200</v>
      </c>
      <c r="M64" s="341"/>
      <c r="N64" s="339"/>
      <c r="O64" s="336"/>
      <c r="P64" s="339" t="s">
        <v>67</v>
      </c>
      <c r="Q64" s="336">
        <v>-15700</v>
      </c>
      <c r="R64" s="343">
        <f t="shared" ref="R64" si="6">SUM(O62:O64)+SUM(Q62:Q64)</f>
        <v>-15700</v>
      </c>
      <c r="S64" s="336">
        <v>-6200</v>
      </c>
      <c r="T64" s="345">
        <v>5497200</v>
      </c>
      <c r="U64" s="346">
        <v>4937000</v>
      </c>
      <c r="V64" s="380">
        <v>4935900</v>
      </c>
      <c r="W64" s="348">
        <v>0.19600000000000001</v>
      </c>
      <c r="X64" s="348">
        <v>6.4000000000000001E-2</v>
      </c>
      <c r="Y64" s="349">
        <v>0.255</v>
      </c>
      <c r="Z64" s="350">
        <v>0.24199999999999999</v>
      </c>
      <c r="AA64" s="351">
        <v>0.23999999999999488</v>
      </c>
      <c r="AB64" s="352">
        <v>0.89800000000000002</v>
      </c>
      <c r="AC64" s="353">
        <v>144.61000000000001</v>
      </c>
      <c r="AD64" s="377"/>
    </row>
    <row r="65" spans="1:30" ht="27" customHeight="1" x14ac:dyDescent="0.25">
      <c r="A65" s="363"/>
      <c r="B65" s="288"/>
      <c r="C65" s="312"/>
      <c r="D65" s="313"/>
      <c r="E65" s="314"/>
      <c r="F65" s="315"/>
      <c r="G65" s="315"/>
      <c r="H65" s="316"/>
      <c r="I65" s="317"/>
      <c r="J65" s="318"/>
      <c r="K65" s="319"/>
      <c r="L65" s="320"/>
      <c r="M65" s="321"/>
      <c r="N65" s="318"/>
      <c r="O65" s="319"/>
      <c r="P65" s="318"/>
      <c r="Q65" s="319"/>
      <c r="R65" s="320"/>
      <c r="S65" s="315"/>
      <c r="T65" s="323"/>
      <c r="U65" s="356"/>
      <c r="V65" s="378"/>
      <c r="W65" s="326"/>
      <c r="X65" s="326"/>
      <c r="Y65" s="327"/>
      <c r="Z65" s="328"/>
      <c r="AA65" s="329"/>
      <c r="AB65" s="330"/>
      <c r="AC65" s="331">
        <v>144.22</v>
      </c>
      <c r="AD65" s="377"/>
    </row>
    <row r="66" spans="1:30" ht="27" customHeight="1" x14ac:dyDescent="0.25">
      <c r="A66" s="311"/>
      <c r="B66" s="288"/>
      <c r="C66" s="312"/>
      <c r="D66" s="313"/>
      <c r="E66" s="314"/>
      <c r="F66" s="315"/>
      <c r="G66" s="315"/>
      <c r="H66" s="316"/>
      <c r="I66" s="317"/>
      <c r="J66" s="318" t="s">
        <v>70</v>
      </c>
      <c r="K66" s="319">
        <v>-200</v>
      </c>
      <c r="L66" s="320"/>
      <c r="M66" s="321"/>
      <c r="N66" s="318"/>
      <c r="O66" s="319"/>
      <c r="P66" s="318" t="s">
        <v>68</v>
      </c>
      <c r="Q66" s="319">
        <v>10400</v>
      </c>
      <c r="R66" s="320"/>
      <c r="S66" s="315"/>
      <c r="T66" s="323"/>
      <c r="U66" s="356"/>
      <c r="V66" s="378"/>
      <c r="W66" s="326"/>
      <c r="X66" s="326"/>
      <c r="Y66" s="327"/>
      <c r="Z66" s="328"/>
      <c r="AA66" s="329"/>
      <c r="AB66" s="330"/>
      <c r="AC66" s="331"/>
      <c r="AD66" s="377"/>
    </row>
    <row r="67" spans="1:30" ht="27" customHeight="1" x14ac:dyDescent="0.25">
      <c r="A67" s="332">
        <v>29</v>
      </c>
      <c r="B67" s="301" t="s">
        <v>62</v>
      </c>
      <c r="C67" s="333">
        <v>0.22800000000000001</v>
      </c>
      <c r="D67" s="334">
        <v>0.22</v>
      </c>
      <c r="E67" s="335">
        <v>0.27500000000000002</v>
      </c>
      <c r="F67" s="336">
        <v>-300</v>
      </c>
      <c r="G67" s="336">
        <v>-8100</v>
      </c>
      <c r="H67" s="337">
        <f t="shared" ref="H67" si="7">SUM(F67:G67)</f>
        <v>-8400</v>
      </c>
      <c r="I67" s="338"/>
      <c r="J67" s="339" t="s">
        <v>67</v>
      </c>
      <c r="K67" s="336">
        <v>15700</v>
      </c>
      <c r="L67" s="343">
        <f t="shared" ref="L67" si="8">SUM(K65:K67)</f>
        <v>15500</v>
      </c>
      <c r="M67" s="341"/>
      <c r="N67" s="339"/>
      <c r="O67" s="336"/>
      <c r="P67" s="339" t="s">
        <v>67</v>
      </c>
      <c r="Q67" s="336">
        <v>-16100</v>
      </c>
      <c r="R67" s="343">
        <f t="shared" ref="R67" si="9">SUM(O65:O67)+SUM(Q65:Q67)</f>
        <v>-5700</v>
      </c>
      <c r="S67" s="336">
        <v>1400</v>
      </c>
      <c r="T67" s="345">
        <v>5498600</v>
      </c>
      <c r="U67" s="346">
        <v>4928600</v>
      </c>
      <c r="V67" s="380">
        <v>4927700</v>
      </c>
      <c r="W67" s="348">
        <v>5.8000000000000003E-2</v>
      </c>
      <c r="X67" s="348">
        <v>0.11</v>
      </c>
      <c r="Y67" s="349">
        <v>0.255</v>
      </c>
      <c r="Z67" s="350">
        <v>0.24</v>
      </c>
      <c r="AA67" s="351">
        <v>0.23749999999999716</v>
      </c>
      <c r="AB67" s="352">
        <v>0.89200000000000002</v>
      </c>
      <c r="AC67" s="353">
        <v>144.86000000000001</v>
      </c>
      <c r="AD67" s="377"/>
    </row>
    <row r="68" spans="1:30" ht="27" customHeight="1" x14ac:dyDescent="0.25">
      <c r="A68" s="363"/>
      <c r="B68" s="288"/>
      <c r="C68" s="312"/>
      <c r="D68" s="313"/>
      <c r="E68" s="314"/>
      <c r="F68" s="315"/>
      <c r="G68" s="315"/>
      <c r="H68" s="316"/>
      <c r="I68" s="317"/>
      <c r="J68" s="318" t="s">
        <v>70</v>
      </c>
      <c r="K68" s="319">
        <v>-700</v>
      </c>
      <c r="L68" s="320"/>
      <c r="M68" s="321"/>
      <c r="N68" s="318"/>
      <c r="O68" s="319"/>
      <c r="P68" s="318"/>
      <c r="Q68" s="319"/>
      <c r="R68" s="320"/>
      <c r="S68" s="315"/>
      <c r="T68" s="323"/>
      <c r="U68" s="356"/>
      <c r="V68" s="378"/>
      <c r="W68" s="326"/>
      <c r="X68" s="326"/>
      <c r="Y68" s="327"/>
      <c r="Z68" s="328"/>
      <c r="AA68" s="329"/>
      <c r="AB68" s="330"/>
      <c r="AC68" s="331">
        <v>144.65</v>
      </c>
      <c r="AD68" s="377"/>
    </row>
    <row r="69" spans="1:30" ht="27" customHeight="1" x14ac:dyDescent="0.25">
      <c r="A69" s="311"/>
      <c r="B69" s="288"/>
      <c r="C69" s="312"/>
      <c r="D69" s="313"/>
      <c r="E69" s="314"/>
      <c r="F69" s="315"/>
      <c r="G69" s="315"/>
      <c r="H69" s="316"/>
      <c r="I69" s="317"/>
      <c r="J69" s="318" t="s">
        <v>72</v>
      </c>
      <c r="K69" s="319">
        <v>-100</v>
      </c>
      <c r="L69" s="320"/>
      <c r="M69" s="321"/>
      <c r="N69" s="318"/>
      <c r="O69" s="319"/>
      <c r="P69" s="318" t="s">
        <v>70</v>
      </c>
      <c r="Q69" s="319">
        <v>4000</v>
      </c>
      <c r="R69" s="320"/>
      <c r="S69" s="315"/>
      <c r="T69" s="323"/>
      <c r="U69" s="356"/>
      <c r="V69" s="378"/>
      <c r="W69" s="326"/>
      <c r="X69" s="326"/>
      <c r="Y69" s="327"/>
      <c r="Z69" s="328"/>
      <c r="AA69" s="329"/>
      <c r="AB69" s="330"/>
      <c r="AC69" s="331"/>
      <c r="AD69" s="377"/>
    </row>
    <row r="70" spans="1:30" ht="27" customHeight="1" thickBot="1" x14ac:dyDescent="0.3">
      <c r="A70" s="332">
        <v>30</v>
      </c>
      <c r="B70" s="301" t="s">
        <v>63</v>
      </c>
      <c r="C70" s="333">
        <v>0.22700000000000001</v>
      </c>
      <c r="D70" s="334">
        <v>0.218</v>
      </c>
      <c r="E70" s="335">
        <v>0.22900000000000001</v>
      </c>
      <c r="F70" s="336">
        <v>400</v>
      </c>
      <c r="G70" s="336">
        <v>2100</v>
      </c>
      <c r="H70" s="337">
        <f t="shared" ref="H70" si="10">SUM(F70:G70)</f>
        <v>2500</v>
      </c>
      <c r="I70" s="338"/>
      <c r="J70" s="339" t="s">
        <v>67</v>
      </c>
      <c r="K70" s="336">
        <v>16100</v>
      </c>
      <c r="L70" s="343">
        <f t="shared" ref="L70" si="11">SUM(K68:K70)</f>
        <v>15300</v>
      </c>
      <c r="M70" s="341"/>
      <c r="N70" s="339"/>
      <c r="O70" s="336"/>
      <c r="P70" s="339" t="s">
        <v>67</v>
      </c>
      <c r="Q70" s="336">
        <v>-16000</v>
      </c>
      <c r="R70" s="343">
        <f t="shared" ref="R70" si="12">SUM(O68:O70)+SUM(Q68:Q70)</f>
        <v>-12000</v>
      </c>
      <c r="S70" s="336">
        <v>5800</v>
      </c>
      <c r="T70" s="345">
        <v>5504400</v>
      </c>
      <c r="U70" s="346">
        <v>4911400</v>
      </c>
      <c r="V70" s="380">
        <v>4911300</v>
      </c>
      <c r="W70" s="348">
        <v>0.23</v>
      </c>
      <c r="X70" s="348">
        <v>0.1</v>
      </c>
      <c r="Y70" s="349">
        <v>0.255</v>
      </c>
      <c r="Z70" s="350">
        <v>0.24</v>
      </c>
      <c r="AA70" s="351">
        <v>0.23999999999999488</v>
      </c>
      <c r="AB70" s="352">
        <v>0.89800000000000002</v>
      </c>
      <c r="AC70" s="353">
        <v>145.08000000000001</v>
      </c>
      <c r="AD70" s="377"/>
    </row>
    <row r="71" spans="1:30" ht="22.5" customHeight="1" x14ac:dyDescent="0.2">
      <c r="A71" s="393" t="s">
        <v>41</v>
      </c>
      <c r="B71" s="394"/>
      <c r="C71" s="395"/>
      <c r="D71" s="395"/>
      <c r="E71" s="396"/>
      <c r="F71" s="397"/>
      <c r="G71" s="398"/>
      <c r="H71" s="398"/>
      <c r="I71" s="399"/>
      <c r="J71" s="400" t="s">
        <v>11</v>
      </c>
      <c r="K71" s="401"/>
      <c r="L71" s="402"/>
      <c r="M71" s="403"/>
      <c r="N71" s="404" t="s">
        <v>14</v>
      </c>
      <c r="O71" s="405"/>
      <c r="P71" s="404" t="s">
        <v>14</v>
      </c>
      <c r="Q71" s="405"/>
      <c r="R71" s="406" t="s">
        <v>13</v>
      </c>
      <c r="S71" s="407"/>
      <c r="T71" s="408"/>
      <c r="U71" s="409"/>
      <c r="V71" s="402"/>
      <c r="W71" s="410"/>
      <c r="X71" s="411"/>
      <c r="Y71" s="412"/>
      <c r="Z71" s="413"/>
      <c r="AA71" s="414"/>
      <c r="AB71" s="411"/>
      <c r="AC71" s="415"/>
      <c r="AD71" s="248"/>
    </row>
    <row r="72" spans="1:30" ht="20.25" customHeight="1" thickBot="1" x14ac:dyDescent="0.25">
      <c r="A72" s="416" t="s">
        <v>42</v>
      </c>
      <c r="B72" s="417"/>
      <c r="C72" s="418">
        <f>AVERAGE(C8:C70)</f>
        <v>0.2270952380952381</v>
      </c>
      <c r="D72" s="419">
        <f>AVERAGE(D8:D70)</f>
        <v>0.21547619047619046</v>
      </c>
      <c r="E72" s="420">
        <f>AVERAGE(E8:E70)</f>
        <v>0.23647619047619056</v>
      </c>
      <c r="F72" s="421">
        <v>2044</v>
      </c>
      <c r="G72" s="422">
        <v>-41138</v>
      </c>
      <c r="H72" s="422">
        <f>SUM(F72:G72)</f>
        <v>-39094</v>
      </c>
      <c r="I72" s="423"/>
      <c r="J72" s="555">
        <v>52630</v>
      </c>
      <c r="K72" s="556"/>
      <c r="L72" s="424"/>
      <c r="M72" s="425"/>
      <c r="N72" s="575">
        <v>-1</v>
      </c>
      <c r="O72" s="576"/>
      <c r="P72" s="575">
        <v>6052</v>
      </c>
      <c r="Q72" s="576"/>
      <c r="R72" s="426">
        <f>SUM(N72:Q72)</f>
        <v>6051</v>
      </c>
      <c r="S72" s="427"/>
      <c r="T72" s="428"/>
      <c r="U72" s="429"/>
      <c r="V72" s="430"/>
      <c r="W72" s="431">
        <f t="shared" ref="W72:AB72" si="13">AVERAGE(W10:W70)</f>
        <v>0.20171428571428573</v>
      </c>
      <c r="X72" s="432">
        <f t="shared" si="13"/>
        <v>9.7333333333333355E-2</v>
      </c>
      <c r="Y72" s="433">
        <f t="shared" si="13"/>
        <v>0.25252380952380948</v>
      </c>
      <c r="Z72" s="434">
        <f t="shared" si="13"/>
        <v>0.24266666666666667</v>
      </c>
      <c r="AA72" s="435">
        <f t="shared" si="13"/>
        <v>0.2426190476190469</v>
      </c>
      <c r="AB72" s="432">
        <f t="shared" si="13"/>
        <v>0.88180952380952382</v>
      </c>
      <c r="AC72" s="436">
        <f>AVERAGE(AC8:AC70)</f>
        <v>146.18214285714282</v>
      </c>
      <c r="AD72" s="248"/>
    </row>
    <row r="73" spans="1:30" ht="21.75" customHeight="1" x14ac:dyDescent="0.2">
      <c r="A73" s="393" t="s">
        <v>41</v>
      </c>
      <c r="B73" s="394"/>
      <c r="C73" s="437"/>
      <c r="D73" s="438"/>
      <c r="E73" s="439"/>
      <c r="F73" s="281" t="s">
        <v>15</v>
      </c>
      <c r="G73" s="440"/>
      <c r="H73" s="441"/>
      <c r="I73" s="399"/>
      <c r="J73" s="442" t="s">
        <v>12</v>
      </c>
      <c r="K73" s="401"/>
      <c r="L73" s="402"/>
      <c r="M73" s="443"/>
      <c r="N73" s="404" t="s">
        <v>15</v>
      </c>
      <c r="O73" s="405"/>
      <c r="P73" s="404" t="s">
        <v>15</v>
      </c>
      <c r="Q73" s="405"/>
      <c r="R73" s="406" t="s">
        <v>16</v>
      </c>
      <c r="S73" s="444"/>
      <c r="T73" s="445"/>
      <c r="U73" s="409"/>
      <c r="V73" s="408"/>
      <c r="W73" s="446"/>
      <c r="X73" s="447"/>
      <c r="Y73" s="448"/>
      <c r="Z73" s="449"/>
      <c r="AA73" s="449"/>
      <c r="AB73" s="447"/>
      <c r="AC73" s="450"/>
      <c r="AD73" s="248"/>
    </row>
    <row r="74" spans="1:30" ht="21" customHeight="1" thickBot="1" x14ac:dyDescent="0.25">
      <c r="A74" s="416" t="s">
        <v>43</v>
      </c>
      <c r="B74" s="417"/>
      <c r="C74" s="451">
        <v>0.22706451612903236</v>
      </c>
      <c r="D74" s="452"/>
      <c r="E74" s="453"/>
      <c r="F74" s="495">
        <v>1197292</v>
      </c>
      <c r="G74" s="455"/>
      <c r="H74" s="456"/>
      <c r="I74" s="423"/>
      <c r="J74" s="555">
        <v>0</v>
      </c>
      <c r="K74" s="556"/>
      <c r="L74" s="424"/>
      <c r="M74" s="425"/>
      <c r="N74" s="557">
        <v>169262</v>
      </c>
      <c r="O74" s="558"/>
      <c r="P74" s="577">
        <v>1417670</v>
      </c>
      <c r="Q74" s="578"/>
      <c r="R74" s="457">
        <f>SUM(N74:Q74)</f>
        <v>1586932</v>
      </c>
      <c r="S74" s="458"/>
      <c r="T74" s="459"/>
      <c r="U74" s="429"/>
      <c r="V74" s="460"/>
      <c r="W74" s="429"/>
      <c r="X74" s="461"/>
      <c r="Y74" s="462"/>
      <c r="Z74" s="461"/>
      <c r="AA74" s="461"/>
      <c r="AB74" s="461"/>
      <c r="AC74" s="463"/>
      <c r="AD74" s="248"/>
    </row>
    <row r="75" spans="1:30" ht="15" customHeight="1" x14ac:dyDescent="0.15">
      <c r="A75" s="265"/>
      <c r="B75" s="265"/>
      <c r="C75" s="265"/>
      <c r="D75" s="265"/>
      <c r="E75" s="265"/>
      <c r="F75" s="496" t="s">
        <v>8</v>
      </c>
      <c r="G75" s="497">
        <v>0.5</v>
      </c>
      <c r="H75" s="498" t="s">
        <v>35</v>
      </c>
      <c r="I75" s="470"/>
      <c r="J75" s="499"/>
      <c r="K75" s="500" t="s">
        <v>37</v>
      </c>
      <c r="L75" s="501">
        <v>1.4750000000000001</v>
      </c>
      <c r="M75" s="498" t="s">
        <v>33</v>
      </c>
      <c r="N75" s="472"/>
      <c r="O75" s="470"/>
      <c r="P75" s="502" t="s">
        <v>51</v>
      </c>
      <c r="Q75" s="499"/>
      <c r="R75" s="472"/>
      <c r="S75" s="472"/>
      <c r="T75" s="473"/>
      <c r="U75" s="473"/>
      <c r="V75" s="265" t="s">
        <v>77</v>
      </c>
      <c r="W75" s="265"/>
      <c r="X75" s="268"/>
      <c r="Y75" s="269"/>
      <c r="Z75" s="270" t="s">
        <v>78</v>
      </c>
      <c r="AA75" s="270"/>
      <c r="AB75" s="474"/>
      <c r="AC75" s="265"/>
      <c r="AD75" s="248"/>
    </row>
    <row r="76" spans="1:30" ht="15" customHeight="1" x14ac:dyDescent="0.15">
      <c r="A76" s="265"/>
      <c r="B76" s="265"/>
      <c r="C76" s="265"/>
      <c r="D76" s="265"/>
      <c r="E76" s="265"/>
      <c r="F76" s="473"/>
      <c r="G76" s="497">
        <v>0.3</v>
      </c>
      <c r="H76" s="498" t="s">
        <v>36</v>
      </c>
      <c r="I76" s="470"/>
      <c r="J76" s="499"/>
      <c r="K76" s="500" t="s">
        <v>38</v>
      </c>
      <c r="L76" s="503">
        <v>1.65</v>
      </c>
      <c r="M76" s="498" t="s">
        <v>110</v>
      </c>
      <c r="N76" s="473"/>
      <c r="O76" s="470"/>
      <c r="P76" s="504" t="s">
        <v>52</v>
      </c>
      <c r="Q76" s="499"/>
      <c r="R76" s="472"/>
      <c r="S76" s="472"/>
      <c r="T76" s="473"/>
      <c r="U76" s="473"/>
      <c r="V76" s="265" t="s">
        <v>58</v>
      </c>
      <c r="W76" s="466"/>
      <c r="X76" s="268"/>
      <c r="Y76" s="269"/>
      <c r="Z76" s="270"/>
      <c r="AA76" s="270"/>
      <c r="AB76" s="476"/>
      <c r="AC76" s="265"/>
      <c r="AD76" s="248"/>
    </row>
    <row r="77" spans="1:30" ht="15" customHeight="1" x14ac:dyDescent="0.15">
      <c r="A77" s="265"/>
      <c r="B77" s="265"/>
      <c r="C77" s="265"/>
      <c r="D77" s="265"/>
      <c r="E77" s="265"/>
      <c r="F77" s="473"/>
      <c r="G77" s="497">
        <v>0.5</v>
      </c>
      <c r="H77" s="498" t="s">
        <v>111</v>
      </c>
      <c r="I77" s="470"/>
      <c r="J77" s="499"/>
      <c r="K77" s="500"/>
      <c r="L77" s="503"/>
      <c r="M77" s="498"/>
      <c r="N77" s="473"/>
      <c r="O77" s="477"/>
      <c r="P77" s="499" t="s">
        <v>57</v>
      </c>
      <c r="Q77" s="499"/>
      <c r="R77" s="478"/>
      <c r="S77" s="479"/>
      <c r="T77" s="473"/>
      <c r="U77" s="473"/>
      <c r="V77" s="466" t="s">
        <v>80</v>
      </c>
      <c r="W77" s="466"/>
      <c r="X77" s="268"/>
      <c r="Y77" s="269"/>
      <c r="Z77" s="270"/>
      <c r="AA77" s="270"/>
      <c r="AB77" s="270"/>
      <c r="AC77" s="265"/>
      <c r="AD77" s="248"/>
    </row>
    <row r="78" spans="1:30" ht="15" customHeight="1" x14ac:dyDescent="0.15">
      <c r="A78" s="265"/>
      <c r="B78" s="265"/>
      <c r="C78" s="265"/>
      <c r="D78" s="265"/>
      <c r="E78" s="265"/>
      <c r="F78" s="505"/>
      <c r="G78" s="505"/>
      <c r="H78" s="505"/>
      <c r="I78" s="506"/>
      <c r="J78" s="506"/>
      <c r="K78" s="580"/>
      <c r="L78" s="580"/>
      <c r="M78" s="507"/>
      <c r="N78" s="508"/>
      <c r="O78" s="477"/>
      <c r="P78" s="473" t="s">
        <v>112</v>
      </c>
      <c r="Q78" s="494"/>
      <c r="R78" s="469"/>
      <c r="S78" s="469"/>
      <c r="T78" s="483"/>
      <c r="U78" s="265"/>
      <c r="V78" s="466" t="s">
        <v>79</v>
      </c>
      <c r="X78" s="268"/>
      <c r="Y78" s="269"/>
      <c r="Z78" s="270"/>
      <c r="AA78" s="270"/>
      <c r="AB78" s="270"/>
      <c r="AC78" s="248"/>
      <c r="AD78" s="248"/>
    </row>
    <row r="79" spans="1:30" x14ac:dyDescent="0.15">
      <c r="A79" s="466"/>
      <c r="B79" s="265"/>
      <c r="C79" s="265"/>
      <c r="D79" s="265"/>
      <c r="E79" s="265"/>
      <c r="L79" s="272"/>
      <c r="M79" s="484"/>
      <c r="N79" s="481"/>
      <c r="O79" s="483"/>
      <c r="P79" s="265"/>
      <c r="Q79" s="485"/>
      <c r="R79" s="480"/>
      <c r="S79" s="481"/>
      <c r="T79" s="483"/>
      <c r="U79" s="265"/>
      <c r="X79" s="268"/>
      <c r="Y79" s="269"/>
      <c r="Z79" s="270"/>
      <c r="AA79" s="270"/>
      <c r="AB79" s="270"/>
      <c r="AC79" s="270"/>
      <c r="AD79" s="486"/>
    </row>
    <row r="80" spans="1:30" x14ac:dyDescent="0.15">
      <c r="L80" s="272"/>
      <c r="O80" s="483"/>
      <c r="P80" s="483"/>
    </row>
    <row r="81" spans="3:20" ht="14.25" x14ac:dyDescent="0.15">
      <c r="C81" s="313"/>
      <c r="D81" s="313"/>
      <c r="E81" s="265"/>
      <c r="O81" s="483"/>
      <c r="Q81" s="487"/>
      <c r="R81" s="480"/>
      <c r="S81" s="488"/>
      <c r="T81" s="265"/>
    </row>
    <row r="82" spans="3:20" ht="14.25" x14ac:dyDescent="0.15">
      <c r="C82" s="313"/>
      <c r="D82" s="313"/>
      <c r="F82" s="265"/>
      <c r="J82" s="265"/>
      <c r="P82" s="272"/>
    </row>
    <row r="83" spans="3:20" ht="14.25" x14ac:dyDescent="0.15">
      <c r="C83" s="313"/>
      <c r="D83" s="313"/>
      <c r="F83" s="272"/>
      <c r="G83" s="485"/>
      <c r="H83" s="480"/>
      <c r="I83" s="481"/>
      <c r="J83" s="265"/>
    </row>
    <row r="84" spans="3:20" ht="14.25" x14ac:dyDescent="0.15">
      <c r="C84" s="313"/>
      <c r="D84" s="313"/>
      <c r="F84" s="265"/>
      <c r="G84" s="485"/>
      <c r="H84" s="480"/>
      <c r="I84" s="481"/>
      <c r="J84" s="483"/>
    </row>
    <row r="85" spans="3:20" ht="14.25" x14ac:dyDescent="0.15">
      <c r="C85" s="489"/>
      <c r="D85" s="489"/>
      <c r="F85" s="483"/>
      <c r="G85" s="485"/>
      <c r="H85" s="480"/>
      <c r="I85" s="481"/>
      <c r="J85" s="483"/>
    </row>
    <row r="86" spans="3:20" ht="14.25" x14ac:dyDescent="0.15">
      <c r="C86" s="313"/>
      <c r="D86" s="313"/>
      <c r="F86" s="490"/>
      <c r="G86" s="485"/>
      <c r="H86" s="480"/>
      <c r="I86" s="481"/>
      <c r="J86" s="265"/>
    </row>
    <row r="87" spans="3:20" ht="14.25" x14ac:dyDescent="0.15">
      <c r="C87" s="313"/>
      <c r="D87" s="313"/>
    </row>
    <row r="88" spans="3:20" ht="14.25" x14ac:dyDescent="0.15">
      <c r="C88" s="313"/>
      <c r="D88" s="313"/>
    </row>
    <row r="89" spans="3:20" ht="14.25" x14ac:dyDescent="0.15">
      <c r="C89" s="313"/>
      <c r="D89" s="313"/>
    </row>
    <row r="90" spans="3:20" ht="14.25" x14ac:dyDescent="0.15">
      <c r="C90" s="313"/>
      <c r="D90" s="313"/>
    </row>
    <row r="91" spans="3:20" ht="14.25" x14ac:dyDescent="0.15">
      <c r="C91" s="313"/>
      <c r="D91" s="313"/>
    </row>
    <row r="92" spans="3:20" ht="14.25" x14ac:dyDescent="0.15">
      <c r="C92" s="313"/>
      <c r="D92" s="313"/>
    </row>
    <row r="93" spans="3:20" ht="14.25" x14ac:dyDescent="0.15">
      <c r="C93" s="313"/>
      <c r="D93" s="313"/>
    </row>
    <row r="94" spans="3:20" ht="14.25" x14ac:dyDescent="0.15">
      <c r="C94" s="313"/>
      <c r="D94" s="313"/>
    </row>
    <row r="95" spans="3:20" ht="14.25" x14ac:dyDescent="0.15">
      <c r="C95" s="313"/>
      <c r="D95" s="313"/>
    </row>
    <row r="96" spans="3:20" ht="14.25" x14ac:dyDescent="0.15">
      <c r="C96" s="313"/>
      <c r="D96" s="313"/>
    </row>
    <row r="97" spans="3:4" ht="14.25" x14ac:dyDescent="0.15">
      <c r="C97" s="313"/>
      <c r="D97" s="313"/>
    </row>
    <row r="98" spans="3:4" ht="14.25" x14ac:dyDescent="0.15">
      <c r="C98" s="313"/>
      <c r="D98" s="313"/>
    </row>
    <row r="99" spans="3:4" ht="14.25" x14ac:dyDescent="0.15">
      <c r="C99" s="313"/>
      <c r="D99" s="313"/>
    </row>
    <row r="100" spans="3:4" ht="14.25" x14ac:dyDescent="0.15">
      <c r="C100" s="313"/>
      <c r="D100" s="313"/>
    </row>
    <row r="101" spans="3:4" ht="14.25" x14ac:dyDescent="0.15">
      <c r="C101" s="313"/>
      <c r="D101" s="313"/>
    </row>
    <row r="102" spans="3:4" ht="14.25" x14ac:dyDescent="0.15">
      <c r="C102" s="313"/>
      <c r="D102" s="313"/>
    </row>
    <row r="103" spans="3:4" ht="14.25" x14ac:dyDescent="0.15">
      <c r="C103" s="313"/>
      <c r="D103" s="313"/>
    </row>
    <row r="104" spans="3:4" ht="14.25" x14ac:dyDescent="0.15">
      <c r="C104" s="313"/>
      <c r="D104" s="313"/>
    </row>
    <row r="105" spans="3:4" ht="14.25" x14ac:dyDescent="0.15">
      <c r="C105" s="313"/>
      <c r="D105" s="313"/>
    </row>
    <row r="106" spans="3:4" ht="14.25" x14ac:dyDescent="0.15">
      <c r="C106" s="313"/>
      <c r="D106" s="313"/>
    </row>
    <row r="107" spans="3:4" ht="14.25" x14ac:dyDescent="0.15">
      <c r="C107" s="313"/>
      <c r="D107" s="313"/>
    </row>
    <row r="108" spans="3:4" ht="14.25" x14ac:dyDescent="0.15">
      <c r="C108" s="313"/>
      <c r="D108" s="313"/>
    </row>
    <row r="109" spans="3:4" ht="14.25" x14ac:dyDescent="0.15">
      <c r="C109" s="313"/>
      <c r="D109" s="313"/>
    </row>
    <row r="110" spans="3:4" ht="14.25" x14ac:dyDescent="0.15">
      <c r="C110" s="313"/>
      <c r="D110" s="313"/>
    </row>
    <row r="111" spans="3:4" ht="14.25" x14ac:dyDescent="0.15">
      <c r="C111" s="313"/>
      <c r="D111" s="313"/>
    </row>
    <row r="112" spans="3:4" ht="14.25" x14ac:dyDescent="0.15">
      <c r="C112" s="313"/>
      <c r="D112" s="313"/>
    </row>
    <row r="113" spans="3:4" ht="14.25" x14ac:dyDescent="0.15">
      <c r="C113" s="313"/>
      <c r="D113" s="313"/>
    </row>
    <row r="114" spans="3:4" ht="14.25" x14ac:dyDescent="0.15">
      <c r="C114" s="313"/>
      <c r="D114" s="313"/>
    </row>
    <row r="115" spans="3:4" ht="14.25" x14ac:dyDescent="0.15">
      <c r="C115" s="313"/>
      <c r="D115" s="313"/>
    </row>
    <row r="116" spans="3:4" ht="14.25" x14ac:dyDescent="0.15">
      <c r="C116" s="313"/>
      <c r="D116" s="313"/>
    </row>
    <row r="117" spans="3:4" ht="14.25" x14ac:dyDescent="0.15">
      <c r="C117" s="313"/>
      <c r="D117" s="313"/>
    </row>
    <row r="118" spans="3:4" ht="14.25" x14ac:dyDescent="0.15">
      <c r="C118" s="313"/>
      <c r="D118" s="313"/>
    </row>
    <row r="119" spans="3:4" ht="14.25" x14ac:dyDescent="0.15">
      <c r="C119" s="313"/>
      <c r="D119" s="313"/>
    </row>
    <row r="120" spans="3:4" ht="14.25" x14ac:dyDescent="0.15">
      <c r="C120" s="313"/>
      <c r="D120" s="313"/>
    </row>
    <row r="121" spans="3:4" ht="14.25" x14ac:dyDescent="0.15">
      <c r="C121" s="313"/>
      <c r="D121" s="313"/>
    </row>
    <row r="122" spans="3:4" ht="14.25" x14ac:dyDescent="0.15">
      <c r="C122" s="313"/>
      <c r="D122" s="313"/>
    </row>
    <row r="123" spans="3:4" ht="14.25" x14ac:dyDescent="0.15">
      <c r="C123" s="313"/>
      <c r="D123" s="313"/>
    </row>
    <row r="124" spans="3:4" ht="14.25" x14ac:dyDescent="0.15">
      <c r="C124" s="313"/>
      <c r="D124" s="313"/>
    </row>
    <row r="125" spans="3:4" ht="14.25" x14ac:dyDescent="0.15">
      <c r="C125" s="313"/>
      <c r="D125" s="313"/>
    </row>
    <row r="126" spans="3:4" ht="14.25" x14ac:dyDescent="0.15">
      <c r="C126" s="313"/>
      <c r="D126" s="313"/>
    </row>
    <row r="127" spans="3:4" ht="14.25" x14ac:dyDescent="0.15">
      <c r="C127" s="313"/>
      <c r="D127" s="313"/>
    </row>
    <row r="128" spans="3:4" ht="14.25" x14ac:dyDescent="0.15">
      <c r="C128" s="313"/>
      <c r="D128" s="313"/>
    </row>
    <row r="129" spans="3:4" ht="14.25" x14ac:dyDescent="0.15">
      <c r="C129" s="313"/>
      <c r="D129" s="313"/>
    </row>
    <row r="130" spans="3:4" ht="14.25" x14ac:dyDescent="0.15">
      <c r="C130" s="313"/>
      <c r="D130" s="313"/>
    </row>
    <row r="131" spans="3:4" ht="14.25" x14ac:dyDescent="0.15">
      <c r="C131" s="313"/>
      <c r="D131" s="313"/>
    </row>
    <row r="132" spans="3:4" ht="14.25" x14ac:dyDescent="0.15">
      <c r="C132" s="313"/>
      <c r="D132" s="313"/>
    </row>
    <row r="133" spans="3:4" ht="14.25" x14ac:dyDescent="0.15">
      <c r="C133" s="313"/>
      <c r="D133" s="313"/>
    </row>
    <row r="134" spans="3:4" ht="14.25" x14ac:dyDescent="0.15">
      <c r="C134" s="313"/>
      <c r="D134" s="313"/>
    </row>
    <row r="135" spans="3:4" ht="14.25" x14ac:dyDescent="0.15">
      <c r="C135" s="313"/>
      <c r="D135" s="313"/>
    </row>
    <row r="136" spans="3:4" ht="14.25" x14ac:dyDescent="0.15">
      <c r="C136" s="313"/>
      <c r="D136" s="313"/>
    </row>
    <row r="137" spans="3:4" x14ac:dyDescent="0.15">
      <c r="C137" s="491"/>
      <c r="D137" s="491"/>
    </row>
  </sheetData>
  <mergeCells count="12">
    <mergeCell ref="J74:K74"/>
    <mergeCell ref="N74:O74"/>
    <mergeCell ref="P74:Q74"/>
    <mergeCell ref="K78:L78"/>
    <mergeCell ref="A5:B7"/>
    <mergeCell ref="M5:R5"/>
    <mergeCell ref="S5:V5"/>
    <mergeCell ref="Z5:AA5"/>
    <mergeCell ref="Z6:AA6"/>
    <mergeCell ref="J72:K72"/>
    <mergeCell ref="N72:O72"/>
    <mergeCell ref="P72:Q72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132"/>
  <sheetViews>
    <sheetView view="pageBreakPreview" zoomScale="50" zoomScaleNormal="50" zoomScaleSheetLayoutView="50" workbookViewId="0">
      <pane xSplit="2" ySplit="7" topLeftCell="C30" activePane="bottomRight" state="frozen"/>
      <selection pane="topRight" activeCell="C1" sqref="C1"/>
      <selection pane="bottomLeft" activeCell="A8" sqref="A8"/>
      <selection pane="bottomRight" activeCell="A67" sqref="A67"/>
    </sheetView>
  </sheetViews>
  <sheetFormatPr defaultColWidth="9" defaultRowHeight="13.5" x14ac:dyDescent="0.15"/>
  <cols>
    <col min="1" max="2" width="6.125" style="248" customWidth="1"/>
    <col min="3" max="3" width="14.5" style="248" customWidth="1"/>
    <col min="4" max="4" width="11.5" style="248" customWidth="1"/>
    <col min="5" max="5" width="10.5" style="248" customWidth="1"/>
    <col min="6" max="6" width="17.5" style="248" customWidth="1"/>
    <col min="7" max="7" width="18.5" style="248" customWidth="1"/>
    <col min="8" max="8" width="18.75" style="248" customWidth="1"/>
    <col min="9" max="9" width="9.125" style="248" customWidth="1"/>
    <col min="10" max="10" width="40.625" style="248" customWidth="1"/>
    <col min="11" max="12" width="20" style="248" customWidth="1"/>
    <col min="13" max="13" width="10" style="259" customWidth="1"/>
    <col min="14" max="14" width="30.375" style="248" customWidth="1"/>
    <col min="15" max="15" width="17.125" style="248" customWidth="1"/>
    <col min="16" max="16" width="40.625" style="248" customWidth="1"/>
    <col min="17" max="18" width="20" style="248" customWidth="1"/>
    <col min="19" max="19" width="18.625" style="248" customWidth="1"/>
    <col min="20" max="21" width="18.5" style="248" customWidth="1"/>
    <col min="22" max="22" width="17.375" style="248" customWidth="1"/>
    <col min="23" max="23" width="14.75" style="248" customWidth="1"/>
    <col min="24" max="24" width="14.625" style="254" customWidth="1"/>
    <col min="25" max="25" width="18.25" style="255" bestFit="1" customWidth="1"/>
    <col min="26" max="26" width="13.625" style="256" customWidth="1"/>
    <col min="27" max="27" width="16.5" style="256" bestFit="1" customWidth="1"/>
    <col min="28" max="28" width="13.375" style="256" customWidth="1"/>
    <col min="29" max="29" width="18.25" style="256" customWidth="1"/>
    <col min="30" max="30" width="13.75" style="256" customWidth="1"/>
    <col min="31" max="31" width="11.625" style="248" customWidth="1"/>
    <col min="32" max="16384" width="9" style="248"/>
  </cols>
  <sheetData>
    <row r="1" spans="1:30" ht="28.5" x14ac:dyDescent="0.3">
      <c r="G1" s="249"/>
      <c r="I1" s="249"/>
      <c r="K1" s="250" t="s">
        <v>39</v>
      </c>
      <c r="L1" s="251"/>
      <c r="M1" s="252"/>
      <c r="P1" s="250"/>
      <c r="R1" s="253" t="s">
        <v>113</v>
      </c>
      <c r="AB1" s="257"/>
      <c r="AC1" s="258">
        <v>45566</v>
      </c>
      <c r="AD1" s="248"/>
    </row>
    <row r="2" spans="1:30" ht="14.25" x14ac:dyDescent="0.15">
      <c r="N2" s="260" t="s">
        <v>17</v>
      </c>
      <c r="O2" s="260"/>
      <c r="P2" s="260"/>
      <c r="Q2" s="260"/>
      <c r="R2" s="260"/>
      <c r="S2" s="260"/>
      <c r="V2" s="261"/>
      <c r="W2" s="261"/>
      <c r="X2" s="262"/>
      <c r="Y2" s="263"/>
      <c r="AB2" s="257"/>
      <c r="AC2" s="264"/>
      <c r="AD2" s="261"/>
    </row>
    <row r="3" spans="1:30" ht="3.75" customHeight="1" x14ac:dyDescent="0.15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6"/>
      <c r="N3" s="267"/>
      <c r="O3" s="267"/>
      <c r="P3" s="267"/>
      <c r="Q3" s="267"/>
      <c r="R3" s="267"/>
      <c r="S3" s="267"/>
      <c r="T3" s="265"/>
      <c r="U3" s="265"/>
      <c r="V3" s="265"/>
      <c r="W3" s="265"/>
      <c r="X3" s="268"/>
      <c r="Y3" s="269"/>
      <c r="Z3" s="270"/>
      <c r="AA3" s="270"/>
      <c r="AB3" s="270"/>
      <c r="AC3" s="271"/>
      <c r="AD3" s="265"/>
    </row>
    <row r="4" spans="1:30" x14ac:dyDescent="0.15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6"/>
      <c r="N4" s="265"/>
      <c r="O4" s="265"/>
      <c r="P4" s="265"/>
      <c r="Q4" s="265"/>
      <c r="R4" s="265"/>
      <c r="S4" s="265"/>
      <c r="T4" s="265"/>
      <c r="U4" s="265"/>
      <c r="V4" s="272"/>
      <c r="W4" s="272"/>
      <c r="X4" s="268"/>
      <c r="Y4" s="273"/>
      <c r="Z4" s="271"/>
      <c r="AA4" s="271"/>
      <c r="AB4" s="271"/>
      <c r="AC4" s="264"/>
      <c r="AD4" s="265"/>
    </row>
    <row r="5" spans="1:30" ht="14.25" customHeight="1" thickBot="1" x14ac:dyDescent="0.2">
      <c r="A5" s="562"/>
      <c r="B5" s="563"/>
      <c r="C5" s="274" t="s">
        <v>44</v>
      </c>
      <c r="D5" s="274"/>
      <c r="E5" s="275"/>
      <c r="F5" s="274" t="s">
        <v>45</v>
      </c>
      <c r="G5" s="274"/>
      <c r="H5" s="275"/>
      <c r="I5" s="274" t="s">
        <v>46</v>
      </c>
      <c r="J5" s="274"/>
      <c r="K5" s="274"/>
      <c r="L5" s="275"/>
      <c r="M5" s="568" t="s">
        <v>47</v>
      </c>
      <c r="N5" s="569"/>
      <c r="O5" s="569"/>
      <c r="P5" s="569"/>
      <c r="Q5" s="569"/>
      <c r="R5" s="570"/>
      <c r="S5" s="568" t="s">
        <v>48</v>
      </c>
      <c r="T5" s="569"/>
      <c r="U5" s="569"/>
      <c r="V5" s="570"/>
      <c r="W5" s="276" t="s">
        <v>53</v>
      </c>
      <c r="X5" s="277" t="s">
        <v>50</v>
      </c>
      <c r="Y5" s="278" t="s">
        <v>30</v>
      </c>
      <c r="Z5" s="571" t="s">
        <v>73</v>
      </c>
      <c r="AA5" s="572"/>
      <c r="AB5" s="279" t="s">
        <v>1</v>
      </c>
      <c r="AC5" s="280" t="s">
        <v>3</v>
      </c>
      <c r="AD5" s="248"/>
    </row>
    <row r="6" spans="1:30" ht="14.25" customHeight="1" x14ac:dyDescent="0.15">
      <c r="A6" s="564"/>
      <c r="B6" s="565"/>
      <c r="C6" s="281" t="s">
        <v>10</v>
      </c>
      <c r="D6" s="282"/>
      <c r="E6" s="283"/>
      <c r="F6" s="284"/>
      <c r="G6" s="284"/>
      <c r="H6" s="285"/>
      <c r="I6" s="282" t="s">
        <v>26</v>
      </c>
      <c r="J6" s="286"/>
      <c r="K6" s="287"/>
      <c r="L6" s="285"/>
      <c r="M6" s="288" t="s">
        <v>26</v>
      </c>
      <c r="N6" s="289"/>
      <c r="O6" s="284"/>
      <c r="P6" s="290" t="s">
        <v>27</v>
      </c>
      <c r="Q6" s="291"/>
      <c r="R6" s="285"/>
      <c r="S6" s="288" t="s">
        <v>18</v>
      </c>
      <c r="T6" s="288" t="s">
        <v>18</v>
      </c>
      <c r="U6" s="288" t="s">
        <v>19</v>
      </c>
      <c r="V6" s="282" t="s">
        <v>20</v>
      </c>
      <c r="W6" s="292" t="s">
        <v>54</v>
      </c>
      <c r="X6" s="293" t="s">
        <v>29</v>
      </c>
      <c r="Y6" s="294" t="s">
        <v>31</v>
      </c>
      <c r="Z6" s="573" t="s">
        <v>83</v>
      </c>
      <c r="AA6" s="574" t="s">
        <v>74</v>
      </c>
      <c r="AB6" s="295" t="s">
        <v>2</v>
      </c>
      <c r="AC6" s="296" t="s">
        <v>6</v>
      </c>
      <c r="AD6" s="248"/>
    </row>
    <row r="7" spans="1:30" ht="14.25" customHeight="1" x14ac:dyDescent="0.15">
      <c r="A7" s="566"/>
      <c r="B7" s="567"/>
      <c r="C7" s="297" t="s">
        <v>4</v>
      </c>
      <c r="D7" s="298" t="s">
        <v>55</v>
      </c>
      <c r="E7" s="299" t="s">
        <v>7</v>
      </c>
      <c r="F7" s="300" t="s">
        <v>22</v>
      </c>
      <c r="G7" s="301" t="s">
        <v>23</v>
      </c>
      <c r="H7" s="302" t="s">
        <v>24</v>
      </c>
      <c r="I7" s="298" t="s">
        <v>25</v>
      </c>
      <c r="J7" s="303"/>
      <c r="K7" s="304"/>
      <c r="L7" s="299" t="s">
        <v>40</v>
      </c>
      <c r="M7" s="301" t="s">
        <v>25</v>
      </c>
      <c r="N7" s="303" t="s">
        <v>60</v>
      </c>
      <c r="O7" s="304"/>
      <c r="P7" s="303" t="s">
        <v>28</v>
      </c>
      <c r="Q7" s="304"/>
      <c r="R7" s="302" t="s">
        <v>5</v>
      </c>
      <c r="S7" s="300" t="s">
        <v>21</v>
      </c>
      <c r="T7" s="301" t="s">
        <v>9</v>
      </c>
      <c r="U7" s="301" t="s">
        <v>9</v>
      </c>
      <c r="V7" s="298" t="s">
        <v>32</v>
      </c>
      <c r="W7" s="305" t="s">
        <v>56</v>
      </c>
      <c r="X7" s="306" t="s">
        <v>59</v>
      </c>
      <c r="Y7" s="307" t="s">
        <v>49</v>
      </c>
      <c r="Z7" s="308" t="s">
        <v>81</v>
      </c>
      <c r="AA7" s="309" t="s">
        <v>82</v>
      </c>
      <c r="AB7" s="310" t="s">
        <v>75</v>
      </c>
      <c r="AC7" s="300" t="s">
        <v>76</v>
      </c>
      <c r="AD7" s="248"/>
    </row>
    <row r="8" spans="1:30" ht="27" customHeight="1" x14ac:dyDescent="0.25">
      <c r="A8" s="311"/>
      <c r="B8" s="288"/>
      <c r="C8" s="312"/>
      <c r="D8" s="313"/>
      <c r="E8" s="314"/>
      <c r="F8" s="315"/>
      <c r="G8" s="315"/>
      <c r="H8" s="316"/>
      <c r="I8" s="317"/>
      <c r="J8" s="318" t="s">
        <v>72</v>
      </c>
      <c r="K8" s="319">
        <v>-300</v>
      </c>
      <c r="L8" s="320"/>
      <c r="M8" s="321"/>
      <c r="N8" s="318"/>
      <c r="O8" s="315"/>
      <c r="P8" s="318"/>
      <c r="Q8" s="315"/>
      <c r="R8" s="320"/>
      <c r="S8" s="322"/>
      <c r="T8" s="323"/>
      <c r="U8" s="323"/>
      <c r="V8" s="324"/>
      <c r="W8" s="325"/>
      <c r="X8" s="326"/>
      <c r="Y8" s="327"/>
      <c r="Z8" s="328"/>
      <c r="AA8" s="329"/>
      <c r="AB8" s="330"/>
      <c r="AC8" s="331">
        <v>145.78</v>
      </c>
      <c r="AD8" s="248"/>
    </row>
    <row r="9" spans="1:30" ht="27" customHeight="1" x14ac:dyDescent="0.25">
      <c r="A9" s="311"/>
      <c r="B9" s="288"/>
      <c r="C9" s="312"/>
      <c r="D9" s="313"/>
      <c r="E9" s="314"/>
      <c r="F9" s="315"/>
      <c r="G9" s="315"/>
      <c r="H9" s="316"/>
      <c r="I9" s="317"/>
      <c r="J9" s="318" t="s">
        <v>67</v>
      </c>
      <c r="K9" s="319">
        <v>16000</v>
      </c>
      <c r="L9" s="320"/>
      <c r="M9" s="321"/>
      <c r="N9" s="318"/>
      <c r="O9" s="315"/>
      <c r="P9" s="318"/>
      <c r="Q9" s="315"/>
      <c r="R9" s="320"/>
      <c r="S9" s="322"/>
      <c r="T9" s="323"/>
      <c r="U9" s="323"/>
      <c r="V9" s="324"/>
      <c r="W9" s="325"/>
      <c r="X9" s="326"/>
      <c r="Y9" s="327"/>
      <c r="Z9" s="328"/>
      <c r="AA9" s="329"/>
      <c r="AB9" s="330"/>
      <c r="AC9" s="331"/>
      <c r="AD9" s="248"/>
    </row>
    <row r="10" spans="1:30" ht="27" customHeight="1" x14ac:dyDescent="0.25">
      <c r="A10" s="332">
        <v>2</v>
      </c>
      <c r="B10" s="301" t="s">
        <v>66</v>
      </c>
      <c r="C10" s="333">
        <v>0.22700000000000001</v>
      </c>
      <c r="D10" s="334">
        <v>0.215</v>
      </c>
      <c r="E10" s="335">
        <v>0.22800000000000001</v>
      </c>
      <c r="F10" s="336">
        <v>600</v>
      </c>
      <c r="G10" s="336">
        <v>-22100</v>
      </c>
      <c r="H10" s="337">
        <f>SUM(F10:G10)</f>
        <v>-21500</v>
      </c>
      <c r="I10" s="338"/>
      <c r="J10" s="339" t="s">
        <v>95</v>
      </c>
      <c r="K10" s="336">
        <v>-1500</v>
      </c>
      <c r="L10" s="340">
        <f>SUM(K8:K10)</f>
        <v>14200</v>
      </c>
      <c r="M10" s="341"/>
      <c r="N10" s="339"/>
      <c r="O10" s="342"/>
      <c r="P10" s="339" t="s">
        <v>67</v>
      </c>
      <c r="Q10" s="336">
        <v>-15200</v>
      </c>
      <c r="R10" s="343">
        <f>SUM(O8:O10)+SUM(Q8:Q10)</f>
        <v>-15200</v>
      </c>
      <c r="S10" s="344">
        <v>-22500</v>
      </c>
      <c r="T10" s="345">
        <v>5481900</v>
      </c>
      <c r="U10" s="346">
        <v>4902900</v>
      </c>
      <c r="V10" s="347">
        <v>4902800</v>
      </c>
      <c r="W10" s="348">
        <v>0.23300000000000001</v>
      </c>
      <c r="X10" s="348">
        <v>0.09</v>
      </c>
      <c r="Y10" s="349">
        <v>0.255</v>
      </c>
      <c r="Z10" s="350">
        <v>0.24</v>
      </c>
      <c r="AA10" s="351">
        <v>0.23999999999999488</v>
      </c>
      <c r="AB10" s="352">
        <v>0.91200000000000003</v>
      </c>
      <c r="AC10" s="353">
        <v>146.6</v>
      </c>
      <c r="AD10" s="248"/>
    </row>
    <row r="11" spans="1:30" ht="27" customHeight="1" x14ac:dyDescent="0.25">
      <c r="A11" s="311"/>
      <c r="B11" s="288"/>
      <c r="C11" s="312"/>
      <c r="D11" s="313"/>
      <c r="E11" s="314"/>
      <c r="F11" s="315"/>
      <c r="G11" s="315"/>
      <c r="H11" s="316"/>
      <c r="I11" s="317"/>
      <c r="J11" s="318" t="s">
        <v>70</v>
      </c>
      <c r="K11" s="319">
        <v>-100</v>
      </c>
      <c r="L11" s="320"/>
      <c r="M11" s="321"/>
      <c r="N11" s="318"/>
      <c r="O11" s="319"/>
      <c r="P11" s="318"/>
      <c r="Q11" s="319"/>
      <c r="R11" s="320"/>
      <c r="S11" s="322"/>
      <c r="T11" s="323"/>
      <c r="U11" s="323"/>
      <c r="V11" s="324"/>
      <c r="W11" s="354"/>
      <c r="X11" s="354"/>
      <c r="Y11" s="355"/>
      <c r="Z11" s="328"/>
      <c r="AA11" s="329"/>
      <c r="AB11" s="330"/>
      <c r="AC11" s="331">
        <v>145.88999999999999</v>
      </c>
      <c r="AD11" s="248"/>
    </row>
    <row r="12" spans="1:30" ht="27" customHeight="1" x14ac:dyDescent="0.25">
      <c r="A12" s="311"/>
      <c r="B12" s="288"/>
      <c r="C12" s="312"/>
      <c r="D12" s="313"/>
      <c r="E12" s="314"/>
      <c r="F12" s="315"/>
      <c r="G12" s="315"/>
      <c r="H12" s="316"/>
      <c r="I12" s="317"/>
      <c r="J12" s="318" t="s">
        <v>72</v>
      </c>
      <c r="K12" s="319">
        <v>-200</v>
      </c>
      <c r="L12" s="320"/>
      <c r="M12" s="321"/>
      <c r="N12" s="318"/>
      <c r="O12" s="319"/>
      <c r="P12" s="318"/>
      <c r="Q12" s="319"/>
      <c r="R12" s="320"/>
      <c r="S12" s="322"/>
      <c r="T12" s="323"/>
      <c r="U12" s="323"/>
      <c r="V12" s="324"/>
      <c r="W12" s="326"/>
      <c r="X12" s="326"/>
      <c r="Y12" s="327"/>
      <c r="Z12" s="328"/>
      <c r="AA12" s="329"/>
      <c r="AB12" s="330"/>
      <c r="AC12" s="331"/>
      <c r="AD12" s="248"/>
    </row>
    <row r="13" spans="1:30" ht="27" customHeight="1" x14ac:dyDescent="0.25">
      <c r="A13" s="332">
        <v>3</v>
      </c>
      <c r="B13" s="301" t="s">
        <v>64</v>
      </c>
      <c r="C13" s="333">
        <v>0.22700000000000001</v>
      </c>
      <c r="D13" s="334">
        <v>0.215</v>
      </c>
      <c r="E13" s="335">
        <v>0.22900000000000001</v>
      </c>
      <c r="F13" s="336">
        <v>700</v>
      </c>
      <c r="G13" s="336">
        <v>-30400</v>
      </c>
      <c r="H13" s="337">
        <f>SUM(F13:G13)</f>
        <v>-29700</v>
      </c>
      <c r="I13" s="338"/>
      <c r="J13" s="339" t="s">
        <v>67</v>
      </c>
      <c r="K13" s="336">
        <v>15200</v>
      </c>
      <c r="L13" s="343">
        <f>SUM(K11:K13)</f>
        <v>14900</v>
      </c>
      <c r="M13" s="341"/>
      <c r="N13" s="339"/>
      <c r="O13" s="336"/>
      <c r="P13" s="339" t="s">
        <v>67</v>
      </c>
      <c r="Q13" s="336">
        <v>-16500</v>
      </c>
      <c r="R13" s="343">
        <f>SUM(O11:O13)+SUM(Q11:Q13)</f>
        <v>-16500</v>
      </c>
      <c r="S13" s="344">
        <v>-31300</v>
      </c>
      <c r="T13" s="345">
        <v>5450600</v>
      </c>
      <c r="U13" s="346">
        <v>4878000</v>
      </c>
      <c r="V13" s="347">
        <v>4877900</v>
      </c>
      <c r="W13" s="348">
        <v>0.23699999999999999</v>
      </c>
      <c r="X13" s="348">
        <v>0.1</v>
      </c>
      <c r="Y13" s="349">
        <v>0.255</v>
      </c>
      <c r="Z13" s="350">
        <v>0.23699999999999999</v>
      </c>
      <c r="AA13" s="351">
        <v>0.23999999999999488</v>
      </c>
      <c r="AB13" s="352">
        <v>0.92700000000000005</v>
      </c>
      <c r="AC13" s="353">
        <v>147.19999999999999</v>
      </c>
      <c r="AD13" s="248"/>
    </row>
    <row r="14" spans="1:30" ht="27" customHeight="1" x14ac:dyDescent="0.25">
      <c r="A14" s="311"/>
      <c r="B14" s="288"/>
      <c r="C14" s="312"/>
      <c r="D14" s="313"/>
      <c r="E14" s="314"/>
      <c r="F14" s="315"/>
      <c r="G14" s="315"/>
      <c r="H14" s="316"/>
      <c r="I14" s="317"/>
      <c r="J14" s="318"/>
      <c r="K14" s="319"/>
      <c r="L14" s="320"/>
      <c r="M14" s="321"/>
      <c r="N14" s="318"/>
      <c r="O14" s="319"/>
      <c r="P14" s="318"/>
      <c r="Q14" s="319"/>
      <c r="R14" s="320"/>
      <c r="S14" s="315"/>
      <c r="T14" s="323"/>
      <c r="U14" s="356"/>
      <c r="V14" s="324"/>
      <c r="W14" s="326"/>
      <c r="X14" s="326"/>
      <c r="Y14" s="327"/>
      <c r="Z14" s="328"/>
      <c r="AA14" s="329"/>
      <c r="AB14" s="330"/>
      <c r="AC14" s="331">
        <v>144.76</v>
      </c>
      <c r="AD14" s="248"/>
    </row>
    <row r="15" spans="1:30" ht="27" customHeight="1" x14ac:dyDescent="0.25">
      <c r="A15" s="311"/>
      <c r="B15" s="288"/>
      <c r="C15" s="312"/>
      <c r="D15" s="313"/>
      <c r="E15" s="314"/>
      <c r="F15" s="315"/>
      <c r="G15" s="315"/>
      <c r="H15" s="316"/>
      <c r="I15" s="317"/>
      <c r="J15" s="318" t="s">
        <v>69</v>
      </c>
      <c r="K15" s="319">
        <v>-8000</v>
      </c>
      <c r="L15" s="320"/>
      <c r="M15" s="321"/>
      <c r="N15" s="318"/>
      <c r="O15" s="319"/>
      <c r="P15" s="318"/>
      <c r="Q15" s="319"/>
      <c r="R15" s="320"/>
      <c r="S15" s="315"/>
      <c r="T15" s="323"/>
      <c r="U15" s="356"/>
      <c r="V15" s="324"/>
      <c r="W15" s="326"/>
      <c r="X15" s="326"/>
      <c r="Y15" s="327"/>
      <c r="Z15" s="328"/>
      <c r="AA15" s="329"/>
      <c r="AB15" s="330"/>
      <c r="AC15" s="331"/>
      <c r="AD15" s="248"/>
    </row>
    <row r="16" spans="1:30" ht="27" customHeight="1" x14ac:dyDescent="0.25">
      <c r="A16" s="332">
        <v>4</v>
      </c>
      <c r="B16" s="301" t="s">
        <v>61</v>
      </c>
      <c r="C16" s="333">
        <v>0.22700000000000001</v>
      </c>
      <c r="D16" s="334">
        <v>0.21299999999999999</v>
      </c>
      <c r="E16" s="335">
        <v>0.22900000000000001</v>
      </c>
      <c r="F16" s="336">
        <v>100</v>
      </c>
      <c r="G16" s="336">
        <v>-27800</v>
      </c>
      <c r="H16" s="337">
        <f>SUM(F16:G16)</f>
        <v>-27700</v>
      </c>
      <c r="I16" s="338"/>
      <c r="J16" s="339" t="s">
        <v>67</v>
      </c>
      <c r="K16" s="336">
        <v>16500</v>
      </c>
      <c r="L16" s="343">
        <f>SUM(K14:K16)</f>
        <v>8500</v>
      </c>
      <c r="M16" s="341"/>
      <c r="N16" s="339" t="s">
        <v>69</v>
      </c>
      <c r="O16" s="336">
        <v>8000</v>
      </c>
      <c r="P16" s="339" t="s">
        <v>67</v>
      </c>
      <c r="Q16" s="336">
        <v>-16100</v>
      </c>
      <c r="R16" s="343">
        <f>SUM(O14:O16)+SUM(Q14:Q16)</f>
        <v>-8100</v>
      </c>
      <c r="S16" s="344">
        <v>-27300</v>
      </c>
      <c r="T16" s="345">
        <v>5423300</v>
      </c>
      <c r="U16" s="346">
        <v>4864200</v>
      </c>
      <c r="V16" s="347">
        <v>4864100</v>
      </c>
      <c r="W16" s="348">
        <v>0.23699999999999999</v>
      </c>
      <c r="X16" s="348">
        <v>0.1</v>
      </c>
      <c r="Y16" s="349">
        <v>0.255</v>
      </c>
      <c r="Z16" s="350">
        <v>0.23799999999999999</v>
      </c>
      <c r="AA16" s="351">
        <v>0.23499999999999943</v>
      </c>
      <c r="AB16" s="352">
        <v>0.89200000000000002</v>
      </c>
      <c r="AC16" s="353">
        <v>145.55000000000001</v>
      </c>
      <c r="AD16" s="248"/>
    </row>
    <row r="17" spans="1:30" ht="27" customHeight="1" x14ac:dyDescent="0.25">
      <c r="A17" s="311"/>
      <c r="B17" s="288"/>
      <c r="C17" s="357"/>
      <c r="D17" s="358"/>
      <c r="E17" s="359"/>
      <c r="F17" s="319"/>
      <c r="G17" s="319"/>
      <c r="H17" s="360"/>
      <c r="I17" s="317"/>
      <c r="J17" s="318" t="s">
        <v>70</v>
      </c>
      <c r="K17" s="319">
        <v>-100</v>
      </c>
      <c r="L17" s="361"/>
      <c r="M17" s="362"/>
      <c r="N17" s="318"/>
      <c r="O17" s="319"/>
      <c r="P17" s="318"/>
      <c r="Q17" s="319"/>
      <c r="R17" s="361"/>
      <c r="S17" s="319"/>
      <c r="T17" s="323"/>
      <c r="U17" s="356"/>
      <c r="V17" s="324"/>
      <c r="W17" s="326"/>
      <c r="X17" s="326"/>
      <c r="Y17" s="327"/>
      <c r="Z17" s="328"/>
      <c r="AA17" s="329"/>
      <c r="AB17" s="330"/>
      <c r="AC17" s="331">
        <v>143.05000000000001</v>
      </c>
      <c r="AD17" s="248"/>
    </row>
    <row r="18" spans="1:30" ht="27" customHeight="1" x14ac:dyDescent="0.25">
      <c r="A18" s="311"/>
      <c r="B18" s="288"/>
      <c r="C18" s="312"/>
      <c r="D18" s="313"/>
      <c r="E18" s="314"/>
      <c r="F18" s="315"/>
      <c r="G18" s="315"/>
      <c r="H18" s="316"/>
      <c r="I18" s="317"/>
      <c r="J18" s="318" t="s">
        <v>72</v>
      </c>
      <c r="K18" s="319">
        <v>-100</v>
      </c>
      <c r="L18" s="320"/>
      <c r="M18" s="321"/>
      <c r="N18" s="318"/>
      <c r="O18" s="319"/>
      <c r="P18" s="318" t="s">
        <v>68</v>
      </c>
      <c r="Q18" s="319">
        <v>8700</v>
      </c>
      <c r="R18" s="320"/>
      <c r="S18" s="322"/>
      <c r="T18" s="323"/>
      <c r="U18" s="356"/>
      <c r="V18" s="324"/>
      <c r="W18" s="326"/>
      <c r="X18" s="326"/>
      <c r="Y18" s="327"/>
      <c r="Z18" s="328"/>
      <c r="AA18" s="329"/>
      <c r="AB18" s="330"/>
      <c r="AC18" s="331"/>
      <c r="AD18" s="248"/>
    </row>
    <row r="19" spans="1:30" ht="27" customHeight="1" x14ac:dyDescent="0.25">
      <c r="A19" s="332">
        <v>5</v>
      </c>
      <c r="B19" s="301" t="s">
        <v>62</v>
      </c>
      <c r="C19" s="333">
        <v>0.22700000000000001</v>
      </c>
      <c r="D19" s="334">
        <v>0.21299999999999999</v>
      </c>
      <c r="E19" s="335">
        <v>0.22800000000000001</v>
      </c>
      <c r="F19" s="336">
        <v>200</v>
      </c>
      <c r="G19" s="336">
        <v>2200</v>
      </c>
      <c r="H19" s="337">
        <f>SUM(F19:G19)</f>
        <v>2400</v>
      </c>
      <c r="I19" s="338"/>
      <c r="J19" s="339" t="s">
        <v>67</v>
      </c>
      <c r="K19" s="336">
        <v>16100</v>
      </c>
      <c r="L19" s="343">
        <f>SUM(K17:K19)</f>
        <v>15900</v>
      </c>
      <c r="M19" s="341"/>
      <c r="N19" s="339"/>
      <c r="O19" s="336"/>
      <c r="P19" s="339" t="s">
        <v>67</v>
      </c>
      <c r="Q19" s="336">
        <v>-15800</v>
      </c>
      <c r="R19" s="343">
        <f>SUM(O17:O19)+SUM(Q17:Q19)</f>
        <v>-7100</v>
      </c>
      <c r="S19" s="344">
        <v>11200</v>
      </c>
      <c r="T19" s="345">
        <v>5434500</v>
      </c>
      <c r="U19" s="346">
        <v>4868300</v>
      </c>
      <c r="V19" s="347">
        <v>4868200</v>
      </c>
      <c r="W19" s="348">
        <v>0.23899999999999999</v>
      </c>
      <c r="X19" s="348">
        <v>0.1</v>
      </c>
      <c r="Y19" s="349">
        <v>0.255</v>
      </c>
      <c r="Z19" s="350">
        <v>0.23699999999999999</v>
      </c>
      <c r="AA19" s="351">
        <v>0.23749999999999716</v>
      </c>
      <c r="AB19" s="352">
        <v>0.878</v>
      </c>
      <c r="AC19" s="353">
        <v>143.91</v>
      </c>
      <c r="AD19" s="248"/>
    </row>
    <row r="20" spans="1:30" ht="27" customHeight="1" x14ac:dyDescent="0.25">
      <c r="A20" s="363"/>
      <c r="B20" s="288"/>
      <c r="C20" s="312"/>
      <c r="D20" s="313"/>
      <c r="E20" s="314"/>
      <c r="F20" s="315"/>
      <c r="G20" s="315"/>
      <c r="H20" s="316"/>
      <c r="I20" s="317"/>
      <c r="J20" s="318" t="s">
        <v>70</v>
      </c>
      <c r="K20" s="319">
        <v>-100</v>
      </c>
      <c r="L20" s="320"/>
      <c r="M20" s="321"/>
      <c r="N20" s="318"/>
      <c r="O20" s="319"/>
      <c r="P20" s="318"/>
      <c r="Q20" s="319"/>
      <c r="R20" s="320"/>
      <c r="S20" s="364"/>
      <c r="T20" s="365"/>
      <c r="U20" s="366"/>
      <c r="V20" s="367"/>
      <c r="W20" s="354"/>
      <c r="X20" s="354"/>
      <c r="Y20" s="355"/>
      <c r="Z20" s="368"/>
      <c r="AA20" s="369"/>
      <c r="AB20" s="370"/>
      <c r="AC20" s="371">
        <v>142.07</v>
      </c>
      <c r="AD20" s="248"/>
    </row>
    <row r="21" spans="1:30" ht="27" customHeight="1" x14ac:dyDescent="0.25">
      <c r="A21" s="311"/>
      <c r="B21" s="288"/>
      <c r="C21" s="312"/>
      <c r="D21" s="313"/>
      <c r="E21" s="314"/>
      <c r="F21" s="315"/>
      <c r="G21" s="315"/>
      <c r="H21" s="316"/>
      <c r="I21" s="317"/>
      <c r="J21" s="318" t="s">
        <v>72</v>
      </c>
      <c r="K21" s="319">
        <v>-100</v>
      </c>
      <c r="L21" s="320"/>
      <c r="M21" s="321"/>
      <c r="N21" s="318"/>
      <c r="O21" s="319"/>
      <c r="P21" s="318"/>
      <c r="Q21" s="319"/>
      <c r="R21" s="320"/>
      <c r="S21" s="322"/>
      <c r="T21" s="323"/>
      <c r="U21" s="356"/>
      <c r="V21" s="324"/>
      <c r="W21" s="326"/>
      <c r="X21" s="326"/>
      <c r="Y21" s="327"/>
      <c r="Z21" s="328"/>
      <c r="AA21" s="329"/>
      <c r="AB21" s="330"/>
      <c r="AC21" s="331"/>
      <c r="AD21" s="248"/>
    </row>
    <row r="22" spans="1:30" ht="27" customHeight="1" x14ac:dyDescent="0.25">
      <c r="A22" s="332">
        <v>6</v>
      </c>
      <c r="B22" s="301" t="s">
        <v>63</v>
      </c>
      <c r="C22" s="333">
        <v>0.22700000000000001</v>
      </c>
      <c r="D22" s="334">
        <v>0.215</v>
      </c>
      <c r="E22" s="335">
        <v>0.22800000000000001</v>
      </c>
      <c r="F22" s="336">
        <v>300</v>
      </c>
      <c r="G22" s="336">
        <v>-9400</v>
      </c>
      <c r="H22" s="337">
        <f>SUM(F22:G22)</f>
        <v>-9100</v>
      </c>
      <c r="I22" s="338"/>
      <c r="J22" s="339" t="s">
        <v>67</v>
      </c>
      <c r="K22" s="336">
        <v>15800</v>
      </c>
      <c r="L22" s="343">
        <f>SUM(K20:K22)</f>
        <v>15600</v>
      </c>
      <c r="M22" s="341"/>
      <c r="N22" s="339"/>
      <c r="O22" s="336"/>
      <c r="P22" s="339" t="s">
        <v>67</v>
      </c>
      <c r="Q22" s="336">
        <v>-14700</v>
      </c>
      <c r="R22" s="343">
        <f>SUM(O20:O22)+SUM(Q20:Q22)</f>
        <v>-14700</v>
      </c>
      <c r="S22" s="344">
        <v>-8200</v>
      </c>
      <c r="T22" s="345">
        <v>5426300</v>
      </c>
      <c r="U22" s="346">
        <v>4862600</v>
      </c>
      <c r="V22" s="347">
        <v>4862500</v>
      </c>
      <c r="W22" s="348">
        <v>0.24099999999999999</v>
      </c>
      <c r="X22" s="348">
        <v>0.1</v>
      </c>
      <c r="Y22" s="349">
        <v>0.255</v>
      </c>
      <c r="Z22" s="350">
        <v>0.23699999999999999</v>
      </c>
      <c r="AA22" s="351">
        <v>0.23749999999999716</v>
      </c>
      <c r="AB22" s="352">
        <v>0.85399999999999998</v>
      </c>
      <c r="AC22" s="353">
        <v>143.47999999999999</v>
      </c>
      <c r="AD22" s="248"/>
    </row>
    <row r="23" spans="1:30" ht="27" customHeight="1" x14ac:dyDescent="0.25">
      <c r="A23" s="311"/>
      <c r="B23" s="288"/>
      <c r="C23" s="312"/>
      <c r="D23" s="313"/>
      <c r="E23" s="314"/>
      <c r="F23" s="315"/>
      <c r="G23" s="315"/>
      <c r="H23" s="316"/>
      <c r="I23" s="317"/>
      <c r="J23" s="318" t="s">
        <v>70</v>
      </c>
      <c r="K23" s="319">
        <v>-100</v>
      </c>
      <c r="L23" s="320"/>
      <c r="M23" s="321"/>
      <c r="N23" s="318"/>
      <c r="O23" s="319"/>
      <c r="P23" s="318"/>
      <c r="Q23" s="319"/>
      <c r="R23" s="320"/>
      <c r="S23" s="322"/>
      <c r="T23" s="323"/>
      <c r="U23" s="356"/>
      <c r="V23" s="367"/>
      <c r="W23" s="354"/>
      <c r="X23" s="354"/>
      <c r="Y23" s="355"/>
      <c r="Z23" s="368"/>
      <c r="AA23" s="369"/>
      <c r="AB23" s="370"/>
      <c r="AC23" s="371">
        <v>141.96</v>
      </c>
      <c r="AD23" s="248"/>
    </row>
    <row r="24" spans="1:30" ht="27" customHeight="1" x14ac:dyDescent="0.25">
      <c r="A24" s="311"/>
      <c r="B24" s="288"/>
      <c r="C24" s="312"/>
      <c r="D24" s="313"/>
      <c r="E24" s="314"/>
      <c r="F24" s="315"/>
      <c r="G24" s="315"/>
      <c r="H24" s="316"/>
      <c r="I24" s="317"/>
      <c r="J24" s="318" t="s">
        <v>72</v>
      </c>
      <c r="K24" s="319">
        <v>-300</v>
      </c>
      <c r="L24" s="320"/>
      <c r="M24" s="321"/>
      <c r="N24" s="318"/>
      <c r="O24" s="319"/>
      <c r="P24" s="318" t="s">
        <v>68</v>
      </c>
      <c r="Q24" s="319">
        <v>6200</v>
      </c>
      <c r="R24" s="320"/>
      <c r="S24" s="322"/>
      <c r="T24" s="323"/>
      <c r="U24" s="356"/>
      <c r="V24" s="324"/>
      <c r="W24" s="326"/>
      <c r="X24" s="326"/>
      <c r="Y24" s="327"/>
      <c r="Z24" s="328"/>
      <c r="AA24" s="329"/>
      <c r="AB24" s="330"/>
      <c r="AC24" s="331"/>
      <c r="AD24" s="248"/>
    </row>
    <row r="25" spans="1:30" ht="27" customHeight="1" x14ac:dyDescent="0.25">
      <c r="A25" s="332">
        <v>9</v>
      </c>
      <c r="B25" s="301" t="s">
        <v>66</v>
      </c>
      <c r="C25" s="333">
        <v>0.22700000000000001</v>
      </c>
      <c r="D25" s="334">
        <v>0.217</v>
      </c>
      <c r="E25" s="335">
        <v>0.22800000000000001</v>
      </c>
      <c r="F25" s="336">
        <v>500</v>
      </c>
      <c r="G25" s="336">
        <v>6900</v>
      </c>
      <c r="H25" s="337">
        <f>SUM(F25:G25)</f>
        <v>7400</v>
      </c>
      <c r="I25" s="338"/>
      <c r="J25" s="339" t="s">
        <v>67</v>
      </c>
      <c r="K25" s="336">
        <v>14700</v>
      </c>
      <c r="L25" s="343">
        <f>SUM(K23:K25)</f>
        <v>14300</v>
      </c>
      <c r="M25" s="341"/>
      <c r="N25" s="339"/>
      <c r="O25" s="336"/>
      <c r="P25" s="339" t="s">
        <v>67</v>
      </c>
      <c r="Q25" s="336">
        <v>-16600</v>
      </c>
      <c r="R25" s="343">
        <f>SUM(O23:O25)+SUM(Q23:Q25)</f>
        <v>-10400</v>
      </c>
      <c r="S25" s="344">
        <v>11300</v>
      </c>
      <c r="T25" s="345">
        <v>5437600</v>
      </c>
      <c r="U25" s="346">
        <v>4865900</v>
      </c>
      <c r="V25" s="347">
        <v>4865900</v>
      </c>
      <c r="W25" s="348">
        <v>0.23599999999999999</v>
      </c>
      <c r="X25" s="348">
        <v>7.8E-2</v>
      </c>
      <c r="Y25" s="349">
        <v>0.255</v>
      </c>
      <c r="Z25" s="350">
        <v>0.24</v>
      </c>
      <c r="AA25" s="351">
        <v>0.23999999999999488</v>
      </c>
      <c r="AB25" s="352">
        <v>0.89700000000000002</v>
      </c>
      <c r="AC25" s="353">
        <v>143.35</v>
      </c>
      <c r="AD25" s="248"/>
    </row>
    <row r="26" spans="1:30" ht="27" customHeight="1" x14ac:dyDescent="0.25">
      <c r="A26" s="311"/>
      <c r="B26" s="288"/>
      <c r="C26" s="312"/>
      <c r="D26" s="313"/>
      <c r="E26" s="314"/>
      <c r="F26" s="315"/>
      <c r="G26" s="315"/>
      <c r="H26" s="316"/>
      <c r="I26" s="317"/>
      <c r="J26" s="318"/>
      <c r="K26" s="319"/>
      <c r="L26" s="320"/>
      <c r="M26" s="321"/>
      <c r="N26" s="318"/>
      <c r="O26" s="319"/>
      <c r="P26" s="318"/>
      <c r="Q26" s="319"/>
      <c r="R26" s="320"/>
      <c r="S26" s="372"/>
      <c r="T26" s="373"/>
      <c r="U26" s="374"/>
      <c r="V26" s="367"/>
      <c r="W26" s="354"/>
      <c r="X26" s="354"/>
      <c r="Y26" s="355"/>
      <c r="Z26" s="328"/>
      <c r="AA26" s="329"/>
      <c r="AB26" s="330"/>
      <c r="AC26" s="371">
        <v>142.87</v>
      </c>
      <c r="AD26" s="248"/>
    </row>
    <row r="27" spans="1:30" ht="27" customHeight="1" x14ac:dyDescent="0.25">
      <c r="A27" s="311"/>
      <c r="B27" s="288"/>
      <c r="C27" s="312"/>
      <c r="D27" s="313"/>
      <c r="E27" s="314"/>
      <c r="F27" s="315"/>
      <c r="G27" s="315"/>
      <c r="H27" s="316"/>
      <c r="I27" s="317"/>
      <c r="J27" s="318" t="s">
        <v>72</v>
      </c>
      <c r="K27" s="319">
        <v>-100</v>
      </c>
      <c r="L27" s="320"/>
      <c r="M27" s="321"/>
      <c r="N27" s="318"/>
      <c r="O27" s="319"/>
      <c r="P27" s="318"/>
      <c r="Q27" s="319"/>
      <c r="R27" s="320"/>
      <c r="S27" s="322"/>
      <c r="T27" s="373"/>
      <c r="U27" s="375"/>
      <c r="V27" s="324"/>
      <c r="W27" s="326"/>
      <c r="X27" s="326"/>
      <c r="Y27" s="327"/>
      <c r="Z27" s="328"/>
      <c r="AA27" s="329"/>
      <c r="AB27" s="330"/>
      <c r="AC27" s="331"/>
      <c r="AD27" s="248"/>
    </row>
    <row r="28" spans="1:30" ht="27" customHeight="1" x14ac:dyDescent="0.25">
      <c r="A28" s="332">
        <v>10</v>
      </c>
      <c r="B28" s="301" t="s">
        <v>64</v>
      </c>
      <c r="C28" s="333">
        <v>0.22800000000000001</v>
      </c>
      <c r="D28" s="334">
        <v>0.218</v>
      </c>
      <c r="E28" s="335">
        <v>0.27500000000000002</v>
      </c>
      <c r="F28" s="336">
        <v>500</v>
      </c>
      <c r="G28" s="336">
        <v>3400</v>
      </c>
      <c r="H28" s="337">
        <f>SUM(F28:G28)</f>
        <v>3900</v>
      </c>
      <c r="I28" s="338"/>
      <c r="J28" s="339" t="s">
        <v>67</v>
      </c>
      <c r="K28" s="336">
        <v>16600</v>
      </c>
      <c r="L28" s="343">
        <f>SUM(K26:K28)</f>
        <v>16500</v>
      </c>
      <c r="M28" s="341"/>
      <c r="N28" s="339"/>
      <c r="O28" s="336"/>
      <c r="P28" s="339" t="s">
        <v>67</v>
      </c>
      <c r="Q28" s="336">
        <v>-15200</v>
      </c>
      <c r="R28" s="343">
        <f>SUM(O26:O28)+SUM(Q26:Q28)</f>
        <v>-15200</v>
      </c>
      <c r="S28" s="344">
        <v>5200</v>
      </c>
      <c r="T28" s="345">
        <v>5442800</v>
      </c>
      <c r="U28" s="346">
        <v>4868800</v>
      </c>
      <c r="V28" s="347">
        <v>4868700</v>
      </c>
      <c r="W28" s="348">
        <v>0.23</v>
      </c>
      <c r="X28" s="348">
        <v>7.8E-2</v>
      </c>
      <c r="Y28" s="349">
        <v>0.255</v>
      </c>
      <c r="Z28" s="350">
        <v>0.24399999999999999</v>
      </c>
      <c r="AA28" s="351">
        <v>0.23999999999999488</v>
      </c>
      <c r="AB28" s="352">
        <v>0.89800000000000002</v>
      </c>
      <c r="AC28" s="353">
        <v>143.65</v>
      </c>
      <c r="AD28" s="248"/>
    </row>
    <row r="29" spans="1:30" ht="27" customHeight="1" x14ac:dyDescent="0.25">
      <c r="A29" s="311"/>
      <c r="B29" s="288"/>
      <c r="C29" s="312"/>
      <c r="D29" s="313"/>
      <c r="E29" s="314"/>
      <c r="F29" s="315"/>
      <c r="G29" s="315"/>
      <c r="H29" s="316"/>
      <c r="I29" s="317"/>
      <c r="J29" s="318"/>
      <c r="K29" s="319"/>
      <c r="L29" s="320"/>
      <c r="M29" s="321"/>
      <c r="N29" s="318"/>
      <c r="O29" s="319"/>
      <c r="P29" s="318"/>
      <c r="Q29" s="319"/>
      <c r="R29" s="320"/>
      <c r="S29" s="315"/>
      <c r="T29" s="323"/>
      <c r="U29" s="374"/>
      <c r="V29" s="367"/>
      <c r="W29" s="354"/>
      <c r="X29" s="354"/>
      <c r="Y29" s="355"/>
      <c r="Z29" s="368"/>
      <c r="AA29" s="369"/>
      <c r="AB29" s="370"/>
      <c r="AC29" s="371">
        <v>140.72</v>
      </c>
      <c r="AD29" s="248"/>
    </row>
    <row r="30" spans="1:30" ht="27" customHeight="1" x14ac:dyDescent="0.25">
      <c r="A30" s="311"/>
      <c r="B30" s="288"/>
      <c r="C30" s="312"/>
      <c r="D30" s="313"/>
      <c r="E30" s="314"/>
      <c r="F30" s="315"/>
      <c r="G30" s="315"/>
      <c r="H30" s="316"/>
      <c r="I30" s="317"/>
      <c r="J30" s="318" t="s">
        <v>70</v>
      </c>
      <c r="K30" s="319">
        <v>-200</v>
      </c>
      <c r="L30" s="320"/>
      <c r="M30" s="321"/>
      <c r="N30" s="318"/>
      <c r="O30" s="319"/>
      <c r="P30" s="318"/>
      <c r="Q30" s="319"/>
      <c r="R30" s="320"/>
      <c r="S30" s="315"/>
      <c r="T30" s="323"/>
      <c r="U30" s="356"/>
      <c r="V30" s="324"/>
      <c r="W30" s="326"/>
      <c r="X30" s="326"/>
      <c r="Y30" s="327"/>
      <c r="Z30" s="328"/>
      <c r="AA30" s="329"/>
      <c r="AB30" s="330"/>
      <c r="AC30" s="331"/>
      <c r="AD30" s="248"/>
    </row>
    <row r="31" spans="1:30" ht="27" customHeight="1" x14ac:dyDescent="0.25">
      <c r="A31" s="332">
        <v>11</v>
      </c>
      <c r="B31" s="301" t="s">
        <v>61</v>
      </c>
      <c r="C31" s="333">
        <v>0.22700000000000001</v>
      </c>
      <c r="D31" s="334">
        <v>0.215</v>
      </c>
      <c r="E31" s="335">
        <v>0.22900000000000001</v>
      </c>
      <c r="F31" s="336">
        <v>0</v>
      </c>
      <c r="G31" s="336">
        <v>-30600</v>
      </c>
      <c r="H31" s="337">
        <f>SUM(F31:G31)</f>
        <v>-30600</v>
      </c>
      <c r="I31" s="338"/>
      <c r="J31" s="339" t="s">
        <v>67</v>
      </c>
      <c r="K31" s="336">
        <v>15200</v>
      </c>
      <c r="L31" s="343">
        <f>SUM(K29:K31)</f>
        <v>15000</v>
      </c>
      <c r="M31" s="341"/>
      <c r="N31" s="339"/>
      <c r="O31" s="336"/>
      <c r="P31" s="339" t="s">
        <v>67</v>
      </c>
      <c r="Q31" s="336">
        <v>-15100</v>
      </c>
      <c r="R31" s="343">
        <f>SUM(O29:O31)+SUM(Q29:Q31)</f>
        <v>-15100</v>
      </c>
      <c r="S31" s="344">
        <v>-30700</v>
      </c>
      <c r="T31" s="345">
        <v>5412100</v>
      </c>
      <c r="U31" s="346">
        <v>4839700</v>
      </c>
      <c r="V31" s="347">
        <v>4839700</v>
      </c>
      <c r="W31" s="348">
        <v>0.23499999999999999</v>
      </c>
      <c r="X31" s="348">
        <v>7.8E-2</v>
      </c>
      <c r="Y31" s="349">
        <v>0.25600000000000001</v>
      </c>
      <c r="Z31" s="350">
        <v>0.23899999999999999</v>
      </c>
      <c r="AA31" s="351">
        <v>0.23999999999999488</v>
      </c>
      <c r="AB31" s="352">
        <v>0.85899999999999999</v>
      </c>
      <c r="AC31" s="353">
        <v>142.47</v>
      </c>
      <c r="AD31" s="248"/>
    </row>
    <row r="32" spans="1:30" ht="27" customHeight="1" x14ac:dyDescent="0.25">
      <c r="A32" s="311"/>
      <c r="B32" s="288"/>
      <c r="C32" s="312"/>
      <c r="D32" s="313"/>
      <c r="E32" s="314"/>
      <c r="F32" s="315"/>
      <c r="G32" s="315"/>
      <c r="H32" s="316"/>
      <c r="I32" s="317"/>
      <c r="J32" s="318"/>
      <c r="K32" s="319"/>
      <c r="L32" s="320"/>
      <c r="M32" s="321"/>
      <c r="N32" s="318"/>
      <c r="O32" s="319"/>
      <c r="P32" s="318"/>
      <c r="Q32" s="319"/>
      <c r="R32" s="320"/>
      <c r="S32" s="376"/>
      <c r="T32" s="365"/>
      <c r="U32" s="366"/>
      <c r="V32" s="367"/>
      <c r="W32" s="354"/>
      <c r="X32" s="354"/>
      <c r="Y32" s="355"/>
      <c r="Z32" s="368"/>
      <c r="AA32" s="369"/>
      <c r="AB32" s="370"/>
      <c r="AC32" s="371">
        <v>142.26</v>
      </c>
      <c r="AD32" s="248"/>
    </row>
    <row r="33" spans="1:30" ht="27" customHeight="1" x14ac:dyDescent="0.25">
      <c r="A33" s="311"/>
      <c r="B33" s="288"/>
      <c r="C33" s="312"/>
      <c r="D33" s="313"/>
      <c r="E33" s="314"/>
      <c r="F33" s="315"/>
      <c r="G33" s="315"/>
      <c r="H33" s="316"/>
      <c r="I33" s="317"/>
      <c r="J33" s="318" t="s">
        <v>72</v>
      </c>
      <c r="K33" s="319">
        <v>-100</v>
      </c>
      <c r="L33" s="320"/>
      <c r="M33" s="321"/>
      <c r="N33" s="318"/>
      <c r="O33" s="319"/>
      <c r="P33" s="318" t="s">
        <v>68</v>
      </c>
      <c r="Q33" s="319">
        <v>12200</v>
      </c>
      <c r="R33" s="320"/>
      <c r="S33" s="315"/>
      <c r="T33" s="323"/>
      <c r="U33" s="356"/>
      <c r="V33" s="324"/>
      <c r="W33" s="326"/>
      <c r="X33" s="326"/>
      <c r="Y33" s="327"/>
      <c r="Z33" s="328"/>
      <c r="AA33" s="329"/>
      <c r="AB33" s="330"/>
      <c r="AC33" s="331"/>
      <c r="AD33" s="248"/>
    </row>
    <row r="34" spans="1:30" ht="27" customHeight="1" x14ac:dyDescent="0.25">
      <c r="A34" s="332">
        <v>12</v>
      </c>
      <c r="B34" s="301" t="s">
        <v>62</v>
      </c>
      <c r="C34" s="333">
        <v>0.22900000000000001</v>
      </c>
      <c r="D34" s="334">
        <v>0.215</v>
      </c>
      <c r="E34" s="335">
        <v>0.27500000000000002</v>
      </c>
      <c r="F34" s="336">
        <v>-300</v>
      </c>
      <c r="G34" s="336">
        <v>1700</v>
      </c>
      <c r="H34" s="337">
        <f>SUM(F34:G34)</f>
        <v>1400</v>
      </c>
      <c r="I34" s="338"/>
      <c r="J34" s="339" t="s">
        <v>67</v>
      </c>
      <c r="K34" s="336">
        <v>15100</v>
      </c>
      <c r="L34" s="343">
        <f>SUM(K32:K34)</f>
        <v>15000</v>
      </c>
      <c r="M34" s="341"/>
      <c r="N34" s="339"/>
      <c r="O34" s="336"/>
      <c r="P34" s="339" t="s">
        <v>67</v>
      </c>
      <c r="Q34" s="336">
        <v>-15700</v>
      </c>
      <c r="R34" s="343">
        <f>SUM(O32:O34)+SUM(Q32:Q34)</f>
        <v>-3500</v>
      </c>
      <c r="S34" s="344">
        <v>12900</v>
      </c>
      <c r="T34" s="345">
        <v>5425000</v>
      </c>
      <c r="U34" s="346">
        <v>4853900</v>
      </c>
      <c r="V34" s="347">
        <v>4853900</v>
      </c>
      <c r="W34" s="348">
        <v>0.20699999999999999</v>
      </c>
      <c r="X34" s="348">
        <v>7.8E-2</v>
      </c>
      <c r="Y34" s="349">
        <v>0.25600000000000001</v>
      </c>
      <c r="Z34" s="350">
        <v>0.24</v>
      </c>
      <c r="AA34" s="351">
        <v>0.23999999999999488</v>
      </c>
      <c r="AB34" s="352">
        <v>0.86799999999999999</v>
      </c>
      <c r="AC34" s="353">
        <v>143.03</v>
      </c>
      <c r="AD34" s="248"/>
    </row>
    <row r="35" spans="1:30" ht="27" customHeight="1" x14ac:dyDescent="0.25">
      <c r="A35" s="311"/>
      <c r="B35" s="288"/>
      <c r="C35" s="312"/>
      <c r="D35" s="313"/>
      <c r="E35" s="314"/>
      <c r="F35" s="315"/>
      <c r="G35" s="315"/>
      <c r="H35" s="316"/>
      <c r="I35" s="317"/>
      <c r="J35" s="318" t="s">
        <v>70</v>
      </c>
      <c r="K35" s="319">
        <v>-100</v>
      </c>
      <c r="L35" s="320"/>
      <c r="M35" s="321"/>
      <c r="N35" s="318"/>
      <c r="O35" s="319"/>
      <c r="P35" s="318"/>
      <c r="Q35" s="319"/>
      <c r="R35" s="320"/>
      <c r="S35" s="376"/>
      <c r="T35" s="365"/>
      <c r="U35" s="366"/>
      <c r="V35" s="367"/>
      <c r="W35" s="354"/>
      <c r="X35" s="354"/>
      <c r="Y35" s="355"/>
      <c r="Z35" s="368"/>
      <c r="AA35" s="369"/>
      <c r="AB35" s="370"/>
      <c r="AC35" s="371">
        <v>140.65</v>
      </c>
      <c r="AD35" s="248"/>
    </row>
    <row r="36" spans="1:30" ht="27" customHeight="1" x14ac:dyDescent="0.25">
      <c r="A36" s="311"/>
      <c r="B36" s="288"/>
      <c r="C36" s="312"/>
      <c r="D36" s="313"/>
      <c r="E36" s="314"/>
      <c r="F36" s="315"/>
      <c r="G36" s="315"/>
      <c r="H36" s="316"/>
      <c r="I36" s="317"/>
      <c r="J36" s="318" t="s">
        <v>72</v>
      </c>
      <c r="K36" s="319">
        <v>-100</v>
      </c>
      <c r="L36" s="320"/>
      <c r="M36" s="321"/>
      <c r="N36" s="318"/>
      <c r="O36" s="319"/>
      <c r="P36" s="318"/>
      <c r="Q36" s="319"/>
      <c r="R36" s="320"/>
      <c r="S36" s="315"/>
      <c r="T36" s="323"/>
      <c r="U36" s="356"/>
      <c r="V36" s="324"/>
      <c r="W36" s="326"/>
      <c r="X36" s="326"/>
      <c r="Y36" s="327"/>
      <c r="Z36" s="328"/>
      <c r="AA36" s="329"/>
      <c r="AB36" s="330"/>
      <c r="AC36" s="331"/>
      <c r="AD36" s="248"/>
    </row>
    <row r="37" spans="1:30" ht="27" customHeight="1" x14ac:dyDescent="0.25">
      <c r="A37" s="311"/>
      <c r="B37" s="288"/>
      <c r="C37" s="312"/>
      <c r="D37" s="313"/>
      <c r="E37" s="314"/>
      <c r="F37" s="315"/>
      <c r="G37" s="315"/>
      <c r="H37" s="316"/>
      <c r="I37" s="317"/>
      <c r="J37" s="318" t="s">
        <v>67</v>
      </c>
      <c r="K37" s="319">
        <v>15700</v>
      </c>
      <c r="L37" s="320"/>
      <c r="M37" s="321"/>
      <c r="N37" s="318"/>
      <c r="O37" s="319"/>
      <c r="P37" s="318" t="s">
        <v>67</v>
      </c>
      <c r="Q37" s="319">
        <v>-14500</v>
      </c>
      <c r="R37" s="320"/>
      <c r="S37" s="315"/>
      <c r="T37" s="323"/>
      <c r="U37" s="356"/>
      <c r="V37" s="324"/>
      <c r="W37" s="326"/>
      <c r="X37" s="326"/>
      <c r="Y37" s="327"/>
      <c r="Z37" s="328"/>
      <c r="AA37" s="329"/>
      <c r="AB37" s="330"/>
      <c r="AC37" s="331"/>
      <c r="AD37" s="248"/>
    </row>
    <row r="38" spans="1:30" ht="27" customHeight="1" x14ac:dyDescent="0.25">
      <c r="A38" s="332">
        <v>13</v>
      </c>
      <c r="B38" s="301" t="s">
        <v>63</v>
      </c>
      <c r="C38" s="333">
        <v>0.22700000000000001</v>
      </c>
      <c r="D38" s="334">
        <v>0.215</v>
      </c>
      <c r="E38" s="335">
        <v>0.27500000000000002</v>
      </c>
      <c r="F38" s="336">
        <v>-100</v>
      </c>
      <c r="G38" s="336">
        <v>-700</v>
      </c>
      <c r="H38" s="337">
        <f>SUM(F38:G38)</f>
        <v>-800</v>
      </c>
      <c r="I38" s="338"/>
      <c r="J38" s="339" t="s">
        <v>91</v>
      </c>
      <c r="K38" s="336">
        <v>-128300</v>
      </c>
      <c r="L38" s="343">
        <f>SUM(K35:K38)</f>
        <v>-112800</v>
      </c>
      <c r="M38" s="341"/>
      <c r="N38" s="339"/>
      <c r="O38" s="336"/>
      <c r="P38" s="339" t="s">
        <v>91</v>
      </c>
      <c r="Q38" s="336">
        <v>121500</v>
      </c>
      <c r="R38" s="343">
        <f>SUM(O35:O38)+SUM(Q35:Q38)</f>
        <v>107000</v>
      </c>
      <c r="S38" s="344">
        <v>-6600</v>
      </c>
      <c r="T38" s="345">
        <v>5418400</v>
      </c>
      <c r="U38" s="346">
        <v>4857600</v>
      </c>
      <c r="V38" s="347">
        <v>4857600</v>
      </c>
      <c r="W38" s="348">
        <v>0.24299999999999999</v>
      </c>
      <c r="X38" s="348">
        <v>0.1</v>
      </c>
      <c r="Y38" s="349">
        <v>0.25600000000000001</v>
      </c>
      <c r="Z38" s="350">
        <v>0.23799999999999999</v>
      </c>
      <c r="AA38" s="351">
        <v>0.23749999999999716</v>
      </c>
      <c r="AB38" s="352">
        <v>0.84899999999999998</v>
      </c>
      <c r="AC38" s="353">
        <v>141.87</v>
      </c>
      <c r="AD38" s="248"/>
    </row>
    <row r="39" spans="1:30" ht="27" customHeight="1" x14ac:dyDescent="0.25">
      <c r="A39" s="311"/>
      <c r="B39" s="288"/>
      <c r="C39" s="312"/>
      <c r="D39" s="313"/>
      <c r="E39" s="314"/>
      <c r="F39" s="315"/>
      <c r="G39" s="315"/>
      <c r="H39" s="316"/>
      <c r="I39" s="317"/>
      <c r="J39" s="318"/>
      <c r="K39" s="319"/>
      <c r="L39" s="320"/>
      <c r="M39" s="321"/>
      <c r="N39" s="318"/>
      <c r="O39" s="319"/>
      <c r="P39" s="318"/>
      <c r="Q39" s="319"/>
      <c r="R39" s="320"/>
      <c r="S39" s="315"/>
      <c r="T39" s="323"/>
      <c r="U39" s="356"/>
      <c r="V39" s="324"/>
      <c r="W39" s="326"/>
      <c r="X39" s="326"/>
      <c r="Y39" s="327"/>
      <c r="Z39" s="328"/>
      <c r="AA39" s="329"/>
      <c r="AB39" s="330"/>
      <c r="AC39" s="331">
        <v>140.34</v>
      </c>
      <c r="AD39" s="248"/>
    </row>
    <row r="40" spans="1:30" ht="27" customHeight="1" x14ac:dyDescent="0.25">
      <c r="A40" s="311"/>
      <c r="B40" s="288"/>
      <c r="C40" s="312"/>
      <c r="D40" s="313"/>
      <c r="E40" s="314"/>
      <c r="F40" s="315"/>
      <c r="G40" s="315"/>
      <c r="H40" s="316"/>
      <c r="I40" s="317"/>
      <c r="J40" s="318" t="s">
        <v>70</v>
      </c>
      <c r="K40" s="319">
        <v>-100</v>
      </c>
      <c r="L40" s="320"/>
      <c r="M40" s="321"/>
      <c r="N40" s="318"/>
      <c r="O40" s="319"/>
      <c r="P40" s="318"/>
      <c r="Q40" s="319"/>
      <c r="R40" s="320"/>
      <c r="S40" s="315"/>
      <c r="T40" s="323"/>
      <c r="U40" s="356"/>
      <c r="V40" s="324"/>
      <c r="W40" s="326"/>
      <c r="X40" s="326"/>
      <c r="Y40" s="327"/>
      <c r="Z40" s="328"/>
      <c r="AA40" s="329"/>
      <c r="AB40" s="330"/>
      <c r="AC40" s="331"/>
      <c r="AD40" s="248"/>
    </row>
    <row r="41" spans="1:30" ht="27" customHeight="1" x14ac:dyDescent="0.25">
      <c r="A41" s="332">
        <v>17</v>
      </c>
      <c r="B41" s="301" t="s">
        <v>64</v>
      </c>
      <c r="C41" s="333">
        <v>0.22800000000000001</v>
      </c>
      <c r="D41" s="334">
        <v>0.215</v>
      </c>
      <c r="E41" s="335">
        <v>0.27500000000000002</v>
      </c>
      <c r="F41" s="336">
        <v>200</v>
      </c>
      <c r="G41" s="336">
        <v>8700</v>
      </c>
      <c r="H41" s="337">
        <f>SUM(F41:G41)</f>
        <v>8900</v>
      </c>
      <c r="I41" s="338"/>
      <c r="J41" s="339" t="s">
        <v>67</v>
      </c>
      <c r="K41" s="336">
        <v>14500</v>
      </c>
      <c r="L41" s="343">
        <f>SUM(K39:K41)</f>
        <v>14400</v>
      </c>
      <c r="M41" s="341"/>
      <c r="N41" s="339"/>
      <c r="O41" s="336"/>
      <c r="P41" s="339" t="s">
        <v>67</v>
      </c>
      <c r="Q41" s="336">
        <v>-19800</v>
      </c>
      <c r="R41" s="343">
        <f>SUM(O39:O41)+SUM(Q39:Q41)</f>
        <v>-19800</v>
      </c>
      <c r="S41" s="344">
        <v>3500</v>
      </c>
      <c r="T41" s="345">
        <v>5421900</v>
      </c>
      <c r="U41" s="346">
        <v>4876500</v>
      </c>
      <c r="V41" s="347">
        <v>4796500</v>
      </c>
      <c r="W41" s="348">
        <v>0.245</v>
      </c>
      <c r="X41" s="348">
        <v>6.5000000000000002E-2</v>
      </c>
      <c r="Y41" s="349">
        <v>0.25600000000000001</v>
      </c>
      <c r="Z41" s="350">
        <v>0.23799999999999999</v>
      </c>
      <c r="AA41" s="351">
        <v>0.23749999999999716</v>
      </c>
      <c r="AB41" s="352">
        <v>0.83399999999999996</v>
      </c>
      <c r="AC41" s="353">
        <v>141.22</v>
      </c>
      <c r="AD41" s="377"/>
    </row>
    <row r="42" spans="1:30" ht="27" customHeight="1" x14ac:dyDescent="0.25">
      <c r="A42" s="311"/>
      <c r="B42" s="288"/>
      <c r="C42" s="312"/>
      <c r="D42" s="313"/>
      <c r="E42" s="314"/>
      <c r="F42" s="315"/>
      <c r="G42" s="315"/>
      <c r="H42" s="316"/>
      <c r="I42" s="317"/>
      <c r="J42" s="318" t="s">
        <v>69</v>
      </c>
      <c r="K42" s="319">
        <v>-8000</v>
      </c>
      <c r="L42" s="320"/>
      <c r="M42" s="321"/>
      <c r="N42" s="318"/>
      <c r="O42" s="319"/>
      <c r="P42" s="318"/>
      <c r="Q42" s="319"/>
      <c r="R42" s="320"/>
      <c r="S42" s="315"/>
      <c r="T42" s="323"/>
      <c r="U42" s="356"/>
      <c r="V42" s="324"/>
      <c r="W42" s="326"/>
      <c r="X42" s="326"/>
      <c r="Y42" s="327"/>
      <c r="Z42" s="328"/>
      <c r="AA42" s="329"/>
      <c r="AB42" s="326"/>
      <c r="AC42" s="331">
        <v>141.24</v>
      </c>
      <c r="AD42" s="248"/>
    </row>
    <row r="43" spans="1:30" ht="27" customHeight="1" x14ac:dyDescent="0.25">
      <c r="A43" s="311"/>
      <c r="B43" s="288"/>
      <c r="C43" s="312"/>
      <c r="D43" s="313"/>
      <c r="E43" s="314"/>
      <c r="F43" s="315"/>
      <c r="G43" s="315"/>
      <c r="H43" s="316"/>
      <c r="I43" s="317"/>
      <c r="J43" s="318" t="s">
        <v>70</v>
      </c>
      <c r="K43" s="319">
        <v>-100</v>
      </c>
      <c r="L43" s="320"/>
      <c r="M43" s="321"/>
      <c r="N43" s="318"/>
      <c r="O43" s="319"/>
      <c r="P43" s="318"/>
      <c r="Q43" s="319"/>
      <c r="R43" s="320"/>
      <c r="S43" s="315"/>
      <c r="T43" s="323"/>
      <c r="U43" s="356"/>
      <c r="V43" s="378"/>
      <c r="W43" s="326"/>
      <c r="X43" s="326"/>
      <c r="Y43" s="327"/>
      <c r="Z43" s="328"/>
      <c r="AA43" s="329"/>
      <c r="AB43" s="330"/>
      <c r="AC43" s="331"/>
      <c r="AD43" s="248"/>
    </row>
    <row r="44" spans="1:30" ht="27" customHeight="1" x14ac:dyDescent="0.25">
      <c r="A44" s="332">
        <v>18</v>
      </c>
      <c r="B44" s="301" t="s">
        <v>61</v>
      </c>
      <c r="C44" s="333">
        <v>0.22800000000000001</v>
      </c>
      <c r="D44" s="334">
        <v>0.218</v>
      </c>
      <c r="E44" s="335">
        <v>0.27500000000000002</v>
      </c>
      <c r="F44" s="336">
        <v>300</v>
      </c>
      <c r="G44" s="336">
        <v>-3100</v>
      </c>
      <c r="H44" s="337">
        <f>SUM(F44:G44)</f>
        <v>-2800</v>
      </c>
      <c r="I44" s="338"/>
      <c r="J44" s="339" t="s">
        <v>67</v>
      </c>
      <c r="K44" s="336">
        <v>19800</v>
      </c>
      <c r="L44" s="343">
        <f>SUM(K42:K44)</f>
        <v>11700</v>
      </c>
      <c r="M44" s="341"/>
      <c r="N44" s="339" t="s">
        <v>69</v>
      </c>
      <c r="O44" s="336">
        <v>8000</v>
      </c>
      <c r="P44" s="339" t="s">
        <v>67</v>
      </c>
      <c r="Q44" s="336">
        <v>-17500</v>
      </c>
      <c r="R44" s="343">
        <f>SUM(O42:O44)+SUM(Q42:Q44)</f>
        <v>-9500</v>
      </c>
      <c r="S44" s="344">
        <v>-600</v>
      </c>
      <c r="T44" s="345">
        <v>5421300</v>
      </c>
      <c r="U44" s="346">
        <v>4883000</v>
      </c>
      <c r="V44" s="347">
        <v>4868200</v>
      </c>
      <c r="W44" s="348">
        <v>0.23899999999999999</v>
      </c>
      <c r="X44" s="348">
        <v>6.5000000000000002E-2</v>
      </c>
      <c r="Y44" s="349">
        <v>0.25600000000000001</v>
      </c>
      <c r="Z44" s="350">
        <v>0.23400000000000001</v>
      </c>
      <c r="AA44" s="351">
        <v>0.34</v>
      </c>
      <c r="AB44" s="352">
        <v>0.83</v>
      </c>
      <c r="AC44" s="353">
        <v>142.35</v>
      </c>
      <c r="AD44" s="377"/>
    </row>
    <row r="45" spans="1:30" ht="27" customHeight="1" x14ac:dyDescent="0.25">
      <c r="A45" s="311"/>
      <c r="B45" s="288"/>
      <c r="C45" s="312"/>
      <c r="D45" s="313"/>
      <c r="E45" s="314"/>
      <c r="F45" s="315"/>
      <c r="G45" s="315"/>
      <c r="H45" s="316"/>
      <c r="I45" s="317"/>
      <c r="J45" s="318" t="s">
        <v>70</v>
      </c>
      <c r="K45" s="319">
        <v>-100</v>
      </c>
      <c r="L45" s="320"/>
      <c r="M45" s="321"/>
      <c r="N45" s="318"/>
      <c r="O45" s="319"/>
      <c r="P45" s="318"/>
      <c r="Q45" s="319"/>
      <c r="R45" s="320"/>
      <c r="S45" s="315"/>
      <c r="T45" s="323"/>
      <c r="U45" s="356"/>
      <c r="V45" s="378"/>
      <c r="W45" s="326"/>
      <c r="X45" s="326"/>
      <c r="Y45" s="327"/>
      <c r="Z45" s="328"/>
      <c r="AA45" s="329"/>
      <c r="AB45" s="330"/>
      <c r="AC45" s="331">
        <v>141.93</v>
      </c>
      <c r="AD45" s="248"/>
    </row>
    <row r="46" spans="1:30" ht="27" customHeight="1" x14ac:dyDescent="0.25">
      <c r="A46" s="311"/>
      <c r="B46" s="288"/>
      <c r="C46" s="312"/>
      <c r="D46" s="313"/>
      <c r="E46" s="314"/>
      <c r="F46" s="315"/>
      <c r="G46" s="315"/>
      <c r="H46" s="316"/>
      <c r="I46" s="317"/>
      <c r="J46" s="318" t="s">
        <v>72</v>
      </c>
      <c r="K46" s="319">
        <v>-300</v>
      </c>
      <c r="L46" s="320"/>
      <c r="M46" s="321"/>
      <c r="N46" s="318"/>
      <c r="O46" s="319"/>
      <c r="P46" s="318" t="s">
        <v>68</v>
      </c>
      <c r="Q46" s="319">
        <v>12900</v>
      </c>
      <c r="R46" s="320"/>
      <c r="S46" s="315"/>
      <c r="T46" s="323"/>
      <c r="U46" s="356"/>
      <c r="V46" s="378"/>
      <c r="W46" s="326"/>
      <c r="X46" s="326"/>
      <c r="Y46" s="327"/>
      <c r="Z46" s="328"/>
      <c r="AA46" s="329"/>
      <c r="AB46" s="330"/>
      <c r="AC46" s="331"/>
      <c r="AD46" s="248"/>
    </row>
    <row r="47" spans="1:30" ht="27" customHeight="1" x14ac:dyDescent="0.25">
      <c r="A47" s="332">
        <v>19</v>
      </c>
      <c r="B47" s="301" t="s">
        <v>62</v>
      </c>
      <c r="C47" s="333">
        <v>0.22700000000000001</v>
      </c>
      <c r="D47" s="334">
        <v>0.22</v>
      </c>
      <c r="E47" s="335">
        <v>0.27500000000000002</v>
      </c>
      <c r="F47" s="336">
        <v>100</v>
      </c>
      <c r="G47" s="336">
        <v>7000</v>
      </c>
      <c r="H47" s="337">
        <f>SUM(F47:G47)</f>
        <v>7100</v>
      </c>
      <c r="I47" s="338"/>
      <c r="J47" s="339" t="s">
        <v>67</v>
      </c>
      <c r="K47" s="336">
        <v>17500</v>
      </c>
      <c r="L47" s="343">
        <f>SUM(K45:K47)</f>
        <v>17100</v>
      </c>
      <c r="M47" s="341"/>
      <c r="N47" s="339"/>
      <c r="O47" s="336"/>
      <c r="P47" s="339" t="s">
        <v>67</v>
      </c>
      <c r="Q47" s="336">
        <v>-17400</v>
      </c>
      <c r="R47" s="343">
        <f>SUM(O45:O47)+SUM(Q45:Q47)</f>
        <v>-4500</v>
      </c>
      <c r="S47" s="344">
        <v>19700</v>
      </c>
      <c r="T47" s="345">
        <v>5441000</v>
      </c>
      <c r="U47" s="346">
        <v>4899900</v>
      </c>
      <c r="V47" s="347">
        <v>4887200</v>
      </c>
      <c r="W47" s="348">
        <v>0.23400000000000001</v>
      </c>
      <c r="X47" s="348">
        <v>6.9000000000000006E-2</v>
      </c>
      <c r="Y47" s="349">
        <v>0.25600000000000001</v>
      </c>
      <c r="Z47" s="350">
        <v>0.34</v>
      </c>
      <c r="AA47" s="351">
        <v>0.34000000000000341</v>
      </c>
      <c r="AB47" s="352">
        <v>0.85799999999999998</v>
      </c>
      <c r="AC47" s="353">
        <v>143.94999999999999</v>
      </c>
      <c r="AD47" s="377"/>
    </row>
    <row r="48" spans="1:30" ht="27" customHeight="1" x14ac:dyDescent="0.25">
      <c r="A48" s="311"/>
      <c r="B48" s="288"/>
      <c r="C48" s="312"/>
      <c r="D48" s="313"/>
      <c r="E48" s="314"/>
      <c r="F48" s="315"/>
      <c r="G48" s="315"/>
      <c r="H48" s="316"/>
      <c r="I48" s="317"/>
      <c r="J48" s="318" t="s">
        <v>70</v>
      </c>
      <c r="K48" s="319">
        <v>-600</v>
      </c>
      <c r="L48" s="320"/>
      <c r="M48" s="321"/>
      <c r="N48" s="318"/>
      <c r="O48" s="319"/>
      <c r="P48" s="318"/>
      <c r="Q48" s="319"/>
      <c r="R48" s="320"/>
      <c r="S48" s="315"/>
      <c r="T48" s="323"/>
      <c r="U48" s="356"/>
      <c r="V48" s="378"/>
      <c r="W48" s="326"/>
      <c r="X48" s="326"/>
      <c r="Y48" s="327"/>
      <c r="Z48" s="328"/>
      <c r="AA48" s="329"/>
      <c r="AB48" s="330"/>
      <c r="AC48" s="331">
        <v>141.74</v>
      </c>
      <c r="AD48" s="377"/>
    </row>
    <row r="49" spans="1:30" ht="27" customHeight="1" x14ac:dyDescent="0.25">
      <c r="A49" s="311"/>
      <c r="B49" s="288"/>
      <c r="C49" s="312"/>
      <c r="D49" s="313"/>
      <c r="E49" s="314"/>
      <c r="F49" s="315"/>
      <c r="G49" s="315"/>
      <c r="H49" s="316"/>
      <c r="I49" s="317"/>
      <c r="J49" s="318" t="s">
        <v>72</v>
      </c>
      <c r="K49" s="319">
        <v>-600</v>
      </c>
      <c r="L49" s="320"/>
      <c r="M49" s="321"/>
      <c r="N49" s="318"/>
      <c r="O49" s="319"/>
      <c r="P49" s="318" t="s">
        <v>72</v>
      </c>
      <c r="Q49" s="319">
        <v>500</v>
      </c>
      <c r="R49" s="320"/>
      <c r="S49" s="315"/>
      <c r="T49" s="323"/>
      <c r="U49" s="356"/>
      <c r="V49" s="378"/>
      <c r="W49" s="326"/>
      <c r="X49" s="326"/>
      <c r="Y49" s="327"/>
      <c r="Z49" s="328"/>
      <c r="AA49" s="329"/>
      <c r="AB49" s="330"/>
      <c r="AC49" s="331"/>
      <c r="AD49" s="377"/>
    </row>
    <row r="50" spans="1:30" ht="27" customHeight="1" x14ac:dyDescent="0.25">
      <c r="A50" s="332">
        <v>20</v>
      </c>
      <c r="B50" s="301" t="s">
        <v>63</v>
      </c>
      <c r="C50" s="333">
        <v>0.22600000000000001</v>
      </c>
      <c r="D50" s="334">
        <v>0.215</v>
      </c>
      <c r="E50" s="335">
        <v>0.22700000000000001</v>
      </c>
      <c r="F50" s="336">
        <v>-100</v>
      </c>
      <c r="G50" s="336">
        <v>41700</v>
      </c>
      <c r="H50" s="337">
        <f>SUM(F50:G50)</f>
        <v>41600</v>
      </c>
      <c r="I50" s="338"/>
      <c r="J50" s="339" t="s">
        <v>67</v>
      </c>
      <c r="K50" s="336">
        <v>17400</v>
      </c>
      <c r="L50" s="343">
        <f>SUM(K48:K50)</f>
        <v>16200</v>
      </c>
      <c r="M50" s="341"/>
      <c r="N50" s="339"/>
      <c r="O50" s="336"/>
      <c r="P50" s="339" t="s">
        <v>67</v>
      </c>
      <c r="Q50" s="336">
        <v>-19400</v>
      </c>
      <c r="R50" s="343">
        <f>SUM(O48:O50)+SUM(Q48:Q50)</f>
        <v>-18900</v>
      </c>
      <c r="S50" s="344">
        <v>38900</v>
      </c>
      <c r="T50" s="345">
        <v>5479900</v>
      </c>
      <c r="U50" s="346">
        <v>4944500</v>
      </c>
      <c r="V50" s="347">
        <v>4942800</v>
      </c>
      <c r="W50" s="348">
        <v>0.23499999999999999</v>
      </c>
      <c r="X50" s="348">
        <v>7.0000000000000007E-2</v>
      </c>
      <c r="Y50" s="349">
        <v>0.25600000000000001</v>
      </c>
      <c r="Z50" s="350">
        <v>0.34300000000000003</v>
      </c>
      <c r="AA50" s="351">
        <v>0.34000000000000341</v>
      </c>
      <c r="AB50" s="352">
        <v>0.86899999999999999</v>
      </c>
      <c r="AC50" s="353">
        <v>143.66</v>
      </c>
      <c r="AD50" s="377"/>
    </row>
    <row r="51" spans="1:30" ht="27" customHeight="1" x14ac:dyDescent="0.25">
      <c r="A51" s="311"/>
      <c r="B51" s="288"/>
      <c r="C51" s="312"/>
      <c r="D51" s="313"/>
      <c r="E51" s="314"/>
      <c r="F51" s="315"/>
      <c r="G51" s="315"/>
      <c r="H51" s="316"/>
      <c r="I51" s="317"/>
      <c r="J51" s="318"/>
      <c r="K51" s="319"/>
      <c r="L51" s="320"/>
      <c r="M51" s="321"/>
      <c r="N51" s="318"/>
      <c r="O51" s="319"/>
      <c r="P51" s="318"/>
      <c r="Q51" s="319"/>
      <c r="R51" s="320"/>
      <c r="S51" s="315"/>
      <c r="T51" s="323"/>
      <c r="U51" s="356"/>
      <c r="V51" s="378"/>
      <c r="W51" s="326"/>
      <c r="X51" s="326"/>
      <c r="Y51" s="327"/>
      <c r="Z51" s="328"/>
      <c r="AA51" s="329"/>
      <c r="AB51" s="330"/>
      <c r="AC51" s="331">
        <v>143.38</v>
      </c>
      <c r="AD51" s="377"/>
    </row>
    <row r="52" spans="1:30" ht="27" customHeight="1" x14ac:dyDescent="0.25">
      <c r="A52" s="311"/>
      <c r="B52" s="288"/>
      <c r="C52" s="312"/>
      <c r="D52" s="313"/>
      <c r="E52" s="314"/>
      <c r="F52" s="315"/>
      <c r="G52" s="315"/>
      <c r="H52" s="316"/>
      <c r="I52" s="317"/>
      <c r="J52" s="318"/>
      <c r="K52" s="319"/>
      <c r="L52" s="320"/>
      <c r="M52" s="321"/>
      <c r="N52" s="318"/>
      <c r="O52" s="319"/>
      <c r="P52" s="318"/>
      <c r="Q52" s="319"/>
      <c r="R52" s="320"/>
      <c r="S52" s="315"/>
      <c r="T52" s="323"/>
      <c r="U52" s="356"/>
      <c r="V52" s="378"/>
      <c r="W52" s="326"/>
      <c r="X52" s="326"/>
      <c r="Y52" s="327"/>
      <c r="Z52" s="328"/>
      <c r="AA52" s="329"/>
      <c r="AB52" s="330"/>
      <c r="AC52" s="331"/>
      <c r="AD52" s="377"/>
    </row>
    <row r="53" spans="1:30" ht="27" customHeight="1" x14ac:dyDescent="0.25">
      <c r="A53" s="332">
        <v>24</v>
      </c>
      <c r="B53" s="301" t="s">
        <v>64</v>
      </c>
      <c r="C53" s="333">
        <v>0.22600000000000001</v>
      </c>
      <c r="D53" s="334">
        <v>0.22</v>
      </c>
      <c r="E53" s="335">
        <v>0.22700000000000001</v>
      </c>
      <c r="F53" s="336">
        <v>-100</v>
      </c>
      <c r="G53" s="336">
        <v>7200</v>
      </c>
      <c r="H53" s="337">
        <f>SUM(F53:G53)</f>
        <v>7100</v>
      </c>
      <c r="I53" s="338"/>
      <c r="J53" s="339" t="s">
        <v>67</v>
      </c>
      <c r="K53" s="336">
        <v>19400</v>
      </c>
      <c r="L53" s="343">
        <f>SUM(K51:K53)</f>
        <v>19400</v>
      </c>
      <c r="M53" s="341"/>
      <c r="N53" s="339"/>
      <c r="O53" s="336"/>
      <c r="P53" s="339" t="s">
        <v>67</v>
      </c>
      <c r="Q53" s="336">
        <v>-20400</v>
      </c>
      <c r="R53" s="343">
        <f>SUM(O51:O53)+SUM(Q51:Q53)</f>
        <v>-20400</v>
      </c>
      <c r="S53" s="344">
        <v>6100</v>
      </c>
      <c r="T53" s="345">
        <v>5486000</v>
      </c>
      <c r="U53" s="346">
        <v>4930700</v>
      </c>
      <c r="V53" s="347">
        <v>4928900</v>
      </c>
      <c r="W53" s="348">
        <v>0.23499999999999999</v>
      </c>
      <c r="X53" s="348">
        <v>0.05</v>
      </c>
      <c r="Y53" s="349">
        <v>0.25600000000000001</v>
      </c>
      <c r="Z53" s="350">
        <v>0.30399999999999999</v>
      </c>
      <c r="AA53" s="351">
        <v>0.30249999999999488</v>
      </c>
      <c r="AB53" s="352">
        <v>0.81499999999999995</v>
      </c>
      <c r="AC53" s="353">
        <v>144.69</v>
      </c>
      <c r="AD53" s="377"/>
    </row>
    <row r="54" spans="1:30" ht="27" customHeight="1" x14ac:dyDescent="0.25">
      <c r="A54" s="363"/>
      <c r="B54" s="288"/>
      <c r="C54" s="312"/>
      <c r="D54" s="313"/>
      <c r="E54" s="314"/>
      <c r="F54" s="315"/>
      <c r="G54" s="315"/>
      <c r="H54" s="316"/>
      <c r="I54" s="317"/>
      <c r="J54" s="318" t="s">
        <v>70</v>
      </c>
      <c r="K54" s="319">
        <v>-400</v>
      </c>
      <c r="L54" s="320"/>
      <c r="M54" s="321"/>
      <c r="N54" s="318"/>
      <c r="O54" s="319"/>
      <c r="P54" s="318"/>
      <c r="Q54" s="319"/>
      <c r="R54" s="320"/>
      <c r="S54" s="376"/>
      <c r="T54" s="365"/>
      <c r="U54" s="366"/>
      <c r="V54" s="379"/>
      <c r="W54" s="354"/>
      <c r="X54" s="354"/>
      <c r="Y54" s="355"/>
      <c r="Z54" s="368"/>
      <c r="AA54" s="369"/>
      <c r="AB54" s="370"/>
      <c r="AC54" s="371">
        <v>142.91</v>
      </c>
      <c r="AD54" s="377"/>
    </row>
    <row r="55" spans="1:30" ht="27" customHeight="1" x14ac:dyDescent="0.25">
      <c r="A55" s="311"/>
      <c r="B55" s="288"/>
      <c r="C55" s="312"/>
      <c r="D55" s="313"/>
      <c r="E55" s="314"/>
      <c r="F55" s="315"/>
      <c r="G55" s="315"/>
      <c r="H55" s="316"/>
      <c r="I55" s="317"/>
      <c r="J55" s="318" t="s">
        <v>72</v>
      </c>
      <c r="K55" s="319">
        <v>-200</v>
      </c>
      <c r="L55" s="320"/>
      <c r="M55" s="321"/>
      <c r="N55" s="318"/>
      <c r="O55" s="319"/>
      <c r="P55" s="318"/>
      <c r="Q55" s="319"/>
      <c r="R55" s="320"/>
      <c r="S55" s="315"/>
      <c r="T55" s="323"/>
      <c r="U55" s="356"/>
      <c r="V55" s="378"/>
      <c r="W55" s="326"/>
      <c r="X55" s="326"/>
      <c r="Y55" s="327"/>
      <c r="Z55" s="328"/>
      <c r="AA55" s="329"/>
      <c r="AB55" s="330"/>
      <c r="AC55" s="331"/>
      <c r="AD55" s="377"/>
    </row>
    <row r="56" spans="1:30" ht="27" customHeight="1" x14ac:dyDescent="0.25">
      <c r="A56" s="332">
        <v>25</v>
      </c>
      <c r="B56" s="301" t="s">
        <v>61</v>
      </c>
      <c r="C56" s="333">
        <v>0.22600000000000001</v>
      </c>
      <c r="D56" s="334">
        <v>0.22</v>
      </c>
      <c r="E56" s="335">
        <v>0.22700000000000001</v>
      </c>
      <c r="F56" s="336">
        <v>300</v>
      </c>
      <c r="G56" s="336">
        <v>-1600</v>
      </c>
      <c r="H56" s="337">
        <f>SUM(F56:G56)</f>
        <v>-1300</v>
      </c>
      <c r="I56" s="338"/>
      <c r="J56" s="339" t="s">
        <v>67</v>
      </c>
      <c r="K56" s="336">
        <v>20400</v>
      </c>
      <c r="L56" s="343">
        <f>SUM(K54:K56)</f>
        <v>19800</v>
      </c>
      <c r="M56" s="341"/>
      <c r="N56" s="339"/>
      <c r="O56" s="336"/>
      <c r="P56" s="339" t="s">
        <v>67</v>
      </c>
      <c r="Q56" s="336">
        <v>-15800</v>
      </c>
      <c r="R56" s="343">
        <f>SUM(O54:O56)+SUM(Q54:Q56)</f>
        <v>-15800</v>
      </c>
      <c r="S56" s="336">
        <v>2700</v>
      </c>
      <c r="T56" s="345">
        <v>5488700</v>
      </c>
      <c r="U56" s="346">
        <v>4943300</v>
      </c>
      <c r="V56" s="380">
        <v>4941300</v>
      </c>
      <c r="W56" s="348">
        <v>0.22900000000000001</v>
      </c>
      <c r="X56" s="348">
        <v>0.05</v>
      </c>
      <c r="Y56" s="349">
        <v>0.25600000000000001</v>
      </c>
      <c r="Z56" s="350">
        <v>0.29499999999999998</v>
      </c>
      <c r="AA56" s="351">
        <v>0.29749999999999943</v>
      </c>
      <c r="AB56" s="352">
        <v>0.82</v>
      </c>
      <c r="AC56" s="353">
        <v>143.93</v>
      </c>
      <c r="AD56" s="377"/>
    </row>
    <row r="57" spans="1:30" ht="27" customHeight="1" x14ac:dyDescent="0.25">
      <c r="A57" s="311"/>
      <c r="B57" s="288"/>
      <c r="C57" s="312"/>
      <c r="D57" s="313"/>
      <c r="E57" s="314"/>
      <c r="F57" s="315"/>
      <c r="G57" s="315"/>
      <c r="H57" s="316"/>
      <c r="I57" s="317"/>
      <c r="J57" s="318" t="s">
        <v>70</v>
      </c>
      <c r="K57" s="319">
        <v>-500</v>
      </c>
      <c r="L57" s="320"/>
      <c r="M57" s="321"/>
      <c r="N57" s="318"/>
      <c r="O57" s="319"/>
      <c r="P57" s="318"/>
      <c r="Q57" s="319"/>
      <c r="R57" s="320"/>
      <c r="S57" s="315"/>
      <c r="T57" s="323"/>
      <c r="U57" s="356"/>
      <c r="V57" s="378"/>
      <c r="W57" s="326"/>
      <c r="X57" s="326"/>
      <c r="Y57" s="327"/>
      <c r="Z57" s="328"/>
      <c r="AA57" s="329"/>
      <c r="AB57" s="330"/>
      <c r="AC57" s="331">
        <v>144.44999999999999</v>
      </c>
      <c r="AD57" s="377"/>
    </row>
    <row r="58" spans="1:30" ht="27" customHeight="1" x14ac:dyDescent="0.25">
      <c r="A58" s="311"/>
      <c r="B58" s="288"/>
      <c r="C58" s="312"/>
      <c r="D58" s="313"/>
      <c r="E58" s="314"/>
      <c r="F58" s="315"/>
      <c r="G58" s="315"/>
      <c r="H58" s="316"/>
      <c r="I58" s="317"/>
      <c r="J58" s="318" t="s">
        <v>72</v>
      </c>
      <c r="K58" s="319">
        <v>-200</v>
      </c>
      <c r="L58" s="320"/>
      <c r="M58" s="321"/>
      <c r="N58" s="318"/>
      <c r="O58" s="319"/>
      <c r="P58" s="318" t="s">
        <v>68</v>
      </c>
      <c r="Q58" s="319">
        <v>13400</v>
      </c>
      <c r="R58" s="320"/>
      <c r="S58" s="315"/>
      <c r="T58" s="323"/>
      <c r="U58" s="356"/>
      <c r="V58" s="378"/>
      <c r="W58" s="326"/>
      <c r="X58" s="326"/>
      <c r="Y58" s="327"/>
      <c r="Z58" s="328"/>
      <c r="AA58" s="329"/>
      <c r="AB58" s="330"/>
      <c r="AC58" s="331"/>
      <c r="AD58" s="377"/>
    </row>
    <row r="59" spans="1:30" ht="27" customHeight="1" x14ac:dyDescent="0.25">
      <c r="A59" s="332">
        <v>26</v>
      </c>
      <c r="B59" s="301" t="s">
        <v>62</v>
      </c>
      <c r="C59" s="333">
        <v>0.22600000000000001</v>
      </c>
      <c r="D59" s="334">
        <v>0.22</v>
      </c>
      <c r="E59" s="335">
        <v>0.22700000000000001</v>
      </c>
      <c r="F59" s="336">
        <v>-200</v>
      </c>
      <c r="G59" s="336">
        <v>-1300</v>
      </c>
      <c r="H59" s="337">
        <f t="shared" ref="H59" si="0">SUM(F59:G59)</f>
        <v>-1500</v>
      </c>
      <c r="I59" s="338"/>
      <c r="J59" s="339" t="s">
        <v>67</v>
      </c>
      <c r="K59" s="336">
        <v>15800</v>
      </c>
      <c r="L59" s="343">
        <f>SUM(K57:K59)</f>
        <v>15100</v>
      </c>
      <c r="M59" s="341"/>
      <c r="N59" s="339"/>
      <c r="O59" s="336"/>
      <c r="P59" s="339" t="s">
        <v>67</v>
      </c>
      <c r="Q59" s="336">
        <v>-15300</v>
      </c>
      <c r="R59" s="343">
        <f>SUM(O57:O59)+SUM(Q57:Q59)</f>
        <v>-1900</v>
      </c>
      <c r="S59" s="336">
        <v>11700</v>
      </c>
      <c r="T59" s="345">
        <v>5500400</v>
      </c>
      <c r="U59" s="346">
        <v>4961900</v>
      </c>
      <c r="V59" s="380">
        <v>4960400</v>
      </c>
      <c r="W59" s="348">
        <v>0.219</v>
      </c>
      <c r="X59" s="348">
        <v>0.05</v>
      </c>
      <c r="Y59" s="349">
        <v>0.25600000000000001</v>
      </c>
      <c r="Z59" s="350">
        <v>0.29599999999999999</v>
      </c>
      <c r="AA59" s="351">
        <v>0.29500000000000171</v>
      </c>
      <c r="AB59" s="352">
        <v>0.83899999999999997</v>
      </c>
      <c r="AC59" s="353">
        <v>145.16999999999999</v>
      </c>
      <c r="AD59" s="377"/>
    </row>
    <row r="60" spans="1:30" ht="27" customHeight="1" x14ac:dyDescent="0.25">
      <c r="A60" s="363"/>
      <c r="B60" s="288"/>
      <c r="C60" s="312"/>
      <c r="D60" s="313"/>
      <c r="E60" s="314"/>
      <c r="F60" s="315"/>
      <c r="G60" s="315"/>
      <c r="H60" s="316"/>
      <c r="I60" s="317"/>
      <c r="J60" s="318"/>
      <c r="K60" s="319"/>
      <c r="L60" s="320"/>
      <c r="M60" s="321"/>
      <c r="N60" s="318"/>
      <c r="O60" s="319"/>
      <c r="P60" s="318"/>
      <c r="Q60" s="319"/>
      <c r="R60" s="320"/>
      <c r="S60" s="315"/>
      <c r="T60" s="323"/>
      <c r="U60" s="356"/>
      <c r="V60" s="378"/>
      <c r="W60" s="326"/>
      <c r="X60" s="326"/>
      <c r="Y60" s="327"/>
      <c r="Z60" s="328"/>
      <c r="AA60" s="329"/>
      <c r="AB60" s="330"/>
      <c r="AC60" s="331">
        <v>142.78</v>
      </c>
      <c r="AD60" s="377"/>
    </row>
    <row r="61" spans="1:30" ht="27" customHeight="1" x14ac:dyDescent="0.25">
      <c r="A61" s="311"/>
      <c r="B61" s="288"/>
      <c r="C61" s="312"/>
      <c r="D61" s="313"/>
      <c r="E61" s="314"/>
      <c r="F61" s="315"/>
      <c r="G61" s="315"/>
      <c r="H61" s="316"/>
      <c r="I61" s="317"/>
      <c r="J61" s="318" t="s">
        <v>70</v>
      </c>
      <c r="K61" s="319">
        <v>-200</v>
      </c>
      <c r="L61" s="320"/>
      <c r="M61" s="321"/>
      <c r="N61" s="318"/>
      <c r="O61" s="319"/>
      <c r="P61" s="318"/>
      <c r="Q61" s="319"/>
      <c r="R61" s="320"/>
      <c r="S61" s="315"/>
      <c r="T61" s="323"/>
      <c r="U61" s="356"/>
      <c r="V61" s="378"/>
      <c r="W61" s="326"/>
      <c r="X61" s="326"/>
      <c r="Y61" s="327"/>
      <c r="Z61" s="328"/>
      <c r="AA61" s="329"/>
      <c r="AB61" s="330"/>
      <c r="AC61" s="331"/>
      <c r="AD61" s="377"/>
    </row>
    <row r="62" spans="1:30" ht="27" customHeight="1" x14ac:dyDescent="0.25">
      <c r="A62" s="332">
        <v>27</v>
      </c>
      <c r="B62" s="301" t="s">
        <v>63</v>
      </c>
      <c r="C62" s="333">
        <v>0.22600000000000001</v>
      </c>
      <c r="D62" s="334">
        <v>0.22</v>
      </c>
      <c r="E62" s="335">
        <v>0.22800000000000001</v>
      </c>
      <c r="F62" s="336">
        <v>300</v>
      </c>
      <c r="G62" s="336">
        <v>-17500</v>
      </c>
      <c r="H62" s="337">
        <f t="shared" ref="H62" si="1">SUM(F62:G62)</f>
        <v>-17200</v>
      </c>
      <c r="I62" s="338"/>
      <c r="J62" s="339" t="s">
        <v>67</v>
      </c>
      <c r="K62" s="336">
        <v>15300</v>
      </c>
      <c r="L62" s="343">
        <f t="shared" ref="L62" si="2">SUM(K60:K62)</f>
        <v>15100</v>
      </c>
      <c r="M62" s="341"/>
      <c r="N62" s="339"/>
      <c r="O62" s="336"/>
      <c r="P62" s="339" t="s">
        <v>67</v>
      </c>
      <c r="Q62" s="336">
        <v>-15300</v>
      </c>
      <c r="R62" s="343">
        <f t="shared" ref="R62" si="3">SUM(O60:O62)+SUM(Q60:Q62)</f>
        <v>-15300</v>
      </c>
      <c r="S62" s="336">
        <v>-17400</v>
      </c>
      <c r="T62" s="345">
        <v>5483000</v>
      </c>
      <c r="U62" s="346">
        <v>4946400</v>
      </c>
      <c r="V62" s="380">
        <v>4945400</v>
      </c>
      <c r="W62" s="348">
        <v>0.20799999999999999</v>
      </c>
      <c r="X62" s="348">
        <v>5.8999999999999997E-2</v>
      </c>
      <c r="Y62" s="349">
        <v>0.25600000000000001</v>
      </c>
      <c r="Z62" s="350">
        <v>0.28299999999999997</v>
      </c>
      <c r="AA62" s="351">
        <v>0.28000000000000114</v>
      </c>
      <c r="AB62" s="352">
        <v>0.81499999999999995</v>
      </c>
      <c r="AC62" s="353">
        <v>146.47999999999999</v>
      </c>
      <c r="AD62" s="377"/>
    </row>
    <row r="63" spans="1:30" ht="27" customHeight="1" x14ac:dyDescent="0.25">
      <c r="A63" s="363"/>
      <c r="B63" s="288"/>
      <c r="C63" s="312"/>
      <c r="D63" s="313"/>
      <c r="E63" s="314"/>
      <c r="F63" s="315"/>
      <c r="G63" s="315"/>
      <c r="H63" s="316"/>
      <c r="I63" s="317"/>
      <c r="J63" s="318"/>
      <c r="K63" s="319"/>
      <c r="L63" s="320"/>
      <c r="M63" s="321"/>
      <c r="N63" s="318"/>
      <c r="O63" s="319"/>
      <c r="P63" s="318"/>
      <c r="Q63" s="319"/>
      <c r="R63" s="320"/>
      <c r="S63" s="315"/>
      <c r="T63" s="323"/>
      <c r="U63" s="356"/>
      <c r="V63" s="378"/>
      <c r="W63" s="326"/>
      <c r="X63" s="326"/>
      <c r="Y63" s="327"/>
      <c r="Z63" s="328"/>
      <c r="AA63" s="329"/>
      <c r="AB63" s="330"/>
      <c r="AC63" s="331">
        <v>141.65</v>
      </c>
      <c r="AD63" s="377"/>
    </row>
    <row r="64" spans="1:30" ht="27" customHeight="1" x14ac:dyDescent="0.25">
      <c r="A64" s="311"/>
      <c r="B64" s="288"/>
      <c r="C64" s="312"/>
      <c r="D64" s="313"/>
      <c r="E64" s="314"/>
      <c r="F64" s="315"/>
      <c r="G64" s="315"/>
      <c r="H64" s="316"/>
      <c r="I64" s="317"/>
      <c r="J64" s="318" t="s">
        <v>70</v>
      </c>
      <c r="K64" s="319">
        <v>-3100</v>
      </c>
      <c r="L64" s="320"/>
      <c r="M64" s="321"/>
      <c r="N64" s="318"/>
      <c r="O64" s="319"/>
      <c r="P64" s="318" t="s">
        <v>70</v>
      </c>
      <c r="Q64" s="319">
        <v>4000</v>
      </c>
      <c r="R64" s="320"/>
      <c r="S64" s="315"/>
      <c r="T64" s="323"/>
      <c r="U64" s="356"/>
      <c r="V64" s="378"/>
      <c r="W64" s="326"/>
      <c r="X64" s="326"/>
      <c r="Y64" s="327"/>
      <c r="Z64" s="328"/>
      <c r="AA64" s="329"/>
      <c r="AB64" s="330"/>
      <c r="AC64" s="331"/>
      <c r="AD64" s="377"/>
    </row>
    <row r="65" spans="1:30" ht="27" customHeight="1" thickBot="1" x14ac:dyDescent="0.3">
      <c r="A65" s="332">
        <v>30</v>
      </c>
      <c r="B65" s="301" t="s">
        <v>66</v>
      </c>
      <c r="C65" s="333">
        <v>0.22500000000000001</v>
      </c>
      <c r="D65" s="334">
        <v>0.217</v>
      </c>
      <c r="E65" s="335">
        <v>0.22800000000000001</v>
      </c>
      <c r="F65" s="336">
        <v>500</v>
      </c>
      <c r="G65" s="336">
        <v>9300</v>
      </c>
      <c r="H65" s="337">
        <f t="shared" ref="H65" si="4">SUM(F65:G65)</f>
        <v>9800</v>
      </c>
      <c r="I65" s="338"/>
      <c r="J65" s="339" t="s">
        <v>67</v>
      </c>
      <c r="K65" s="336">
        <v>15300</v>
      </c>
      <c r="L65" s="343">
        <f t="shared" ref="L65" si="5">SUM(K63:K65)</f>
        <v>12200</v>
      </c>
      <c r="M65" s="341"/>
      <c r="N65" s="339"/>
      <c r="O65" s="336"/>
      <c r="P65" s="339" t="s">
        <v>67</v>
      </c>
      <c r="Q65" s="336">
        <v>-14700</v>
      </c>
      <c r="R65" s="343">
        <f t="shared" ref="R65" si="6">SUM(O63:O65)+SUM(Q63:Q65)</f>
        <v>-10700</v>
      </c>
      <c r="S65" s="336">
        <v>11300</v>
      </c>
      <c r="T65" s="345">
        <v>5494300</v>
      </c>
      <c r="U65" s="346">
        <v>4950800</v>
      </c>
      <c r="V65" s="380">
        <v>4950000</v>
      </c>
      <c r="W65" s="348">
        <v>0.23799999999999999</v>
      </c>
      <c r="X65" s="348">
        <v>0.03</v>
      </c>
      <c r="Y65" s="349">
        <v>0.25600000000000001</v>
      </c>
      <c r="Z65" s="350">
        <v>0.33200000000000002</v>
      </c>
      <c r="AA65" s="351">
        <v>0.33499999999999375</v>
      </c>
      <c r="AB65" s="352">
        <v>0.85899999999999999</v>
      </c>
      <c r="AC65" s="353">
        <v>142.94999999999999</v>
      </c>
      <c r="AD65" s="377"/>
    </row>
    <row r="66" spans="1:30" ht="22.5" customHeight="1" x14ac:dyDescent="0.2">
      <c r="A66" s="393" t="s">
        <v>41</v>
      </c>
      <c r="B66" s="394"/>
      <c r="C66" s="395"/>
      <c r="D66" s="395"/>
      <c r="E66" s="396"/>
      <c r="F66" s="397"/>
      <c r="G66" s="398"/>
      <c r="H66" s="398"/>
      <c r="I66" s="399"/>
      <c r="J66" s="400" t="s">
        <v>11</v>
      </c>
      <c r="K66" s="401"/>
      <c r="L66" s="402"/>
      <c r="M66" s="403"/>
      <c r="N66" s="404" t="s">
        <v>14</v>
      </c>
      <c r="O66" s="405"/>
      <c r="P66" s="404" t="s">
        <v>14</v>
      </c>
      <c r="Q66" s="405"/>
      <c r="R66" s="406" t="s">
        <v>13</v>
      </c>
      <c r="S66" s="407"/>
      <c r="T66" s="408"/>
      <c r="U66" s="409"/>
      <c r="V66" s="402"/>
      <c r="W66" s="410"/>
      <c r="X66" s="411"/>
      <c r="Y66" s="412"/>
      <c r="Z66" s="413"/>
      <c r="AA66" s="414"/>
      <c r="AB66" s="411"/>
      <c r="AC66" s="415"/>
      <c r="AD66" s="248"/>
    </row>
    <row r="67" spans="1:30" ht="20.25" customHeight="1" thickBot="1" x14ac:dyDescent="0.25">
      <c r="A67" s="416" t="s">
        <v>42</v>
      </c>
      <c r="B67" s="417"/>
      <c r="C67" s="418">
        <f>AVERAGE(C8:C65)</f>
        <v>0.22689473684210526</v>
      </c>
      <c r="D67" s="419">
        <f>AVERAGE(D8:D65)</f>
        <v>0.21663157894736845</v>
      </c>
      <c r="E67" s="420">
        <f>AVERAGE(E8:E65)</f>
        <v>0.24278947368421044</v>
      </c>
      <c r="F67" s="421">
        <v>3920</v>
      </c>
      <c r="G67" s="422">
        <v>-56698</v>
      </c>
      <c r="H67" s="422">
        <f>SUM(F67:G67)</f>
        <v>-52778</v>
      </c>
      <c r="I67" s="423"/>
      <c r="J67" s="555">
        <v>53400</v>
      </c>
      <c r="K67" s="556"/>
      <c r="L67" s="424"/>
      <c r="M67" s="425"/>
      <c r="N67" s="575">
        <v>0</v>
      </c>
      <c r="O67" s="576"/>
      <c r="P67" s="575">
        <v>-10751</v>
      </c>
      <c r="Q67" s="576"/>
      <c r="R67" s="426">
        <f>SUM(N67:Q67)</f>
        <v>-10751</v>
      </c>
      <c r="S67" s="427"/>
      <c r="T67" s="428"/>
      <c r="U67" s="429"/>
      <c r="V67" s="430"/>
      <c r="W67" s="431">
        <f t="shared" ref="W67:AB67" si="7">AVERAGE(W10:W65)</f>
        <v>0.23263157894736841</v>
      </c>
      <c r="X67" s="432">
        <f t="shared" si="7"/>
        <v>7.4210526315789463E-2</v>
      </c>
      <c r="Y67" s="433">
        <f t="shared" si="7"/>
        <v>0.25563157894736854</v>
      </c>
      <c r="Z67" s="434">
        <f t="shared" si="7"/>
        <v>0.26605263157894737</v>
      </c>
      <c r="AA67" s="435">
        <f t="shared" si="7"/>
        <v>0.27131578947368185</v>
      </c>
      <c r="AB67" s="432">
        <f t="shared" si="7"/>
        <v>0.86173684210526302</v>
      </c>
      <c r="AC67" s="436">
        <f>AVERAGE(AC8:AC65)</f>
        <v>143.31421052631572</v>
      </c>
      <c r="AD67" s="248"/>
    </row>
    <row r="68" spans="1:30" ht="21.75" customHeight="1" x14ac:dyDescent="0.2">
      <c r="A68" s="393" t="s">
        <v>41</v>
      </c>
      <c r="B68" s="394"/>
      <c r="C68" s="437"/>
      <c r="D68" s="438"/>
      <c r="E68" s="439"/>
      <c r="F68" s="281" t="s">
        <v>15</v>
      </c>
      <c r="G68" s="440"/>
      <c r="H68" s="441"/>
      <c r="I68" s="399"/>
      <c r="J68" s="442" t="s">
        <v>12</v>
      </c>
      <c r="K68" s="401"/>
      <c r="L68" s="402"/>
      <c r="M68" s="443"/>
      <c r="N68" s="404" t="s">
        <v>15</v>
      </c>
      <c r="O68" s="405"/>
      <c r="P68" s="404" t="s">
        <v>15</v>
      </c>
      <c r="Q68" s="405"/>
      <c r="R68" s="406" t="s">
        <v>16</v>
      </c>
      <c r="S68" s="444"/>
      <c r="T68" s="445"/>
      <c r="U68" s="409"/>
      <c r="V68" s="408"/>
      <c r="W68" s="446"/>
      <c r="X68" s="447"/>
      <c r="Y68" s="448"/>
      <c r="Z68" s="449"/>
      <c r="AA68" s="449"/>
      <c r="AB68" s="447"/>
      <c r="AC68" s="450"/>
      <c r="AD68" s="248"/>
    </row>
    <row r="69" spans="1:30" ht="21" customHeight="1" thickBot="1" x14ac:dyDescent="0.25">
      <c r="A69" s="416" t="s">
        <v>43</v>
      </c>
      <c r="B69" s="417"/>
      <c r="C69" s="451">
        <v>0.22676666666666667</v>
      </c>
      <c r="D69" s="452"/>
      <c r="E69" s="453"/>
      <c r="F69" s="495">
        <v>1193371</v>
      </c>
      <c r="G69" s="455"/>
      <c r="H69" s="456"/>
      <c r="I69" s="423"/>
      <c r="J69" s="555">
        <v>0</v>
      </c>
      <c r="K69" s="556"/>
      <c r="L69" s="424"/>
      <c r="M69" s="425"/>
      <c r="N69" s="557">
        <v>169262</v>
      </c>
      <c r="O69" s="558"/>
      <c r="P69" s="577">
        <v>1402108</v>
      </c>
      <c r="Q69" s="578"/>
      <c r="R69" s="457">
        <f>SUM(N69:Q69)</f>
        <v>1571370</v>
      </c>
      <c r="S69" s="458"/>
      <c r="T69" s="459"/>
      <c r="U69" s="429"/>
      <c r="V69" s="460"/>
      <c r="W69" s="429"/>
      <c r="X69" s="461"/>
      <c r="Y69" s="462"/>
      <c r="Z69" s="461"/>
      <c r="AA69" s="461"/>
      <c r="AB69" s="461"/>
      <c r="AC69" s="463"/>
      <c r="AD69" s="248"/>
    </row>
    <row r="70" spans="1:30" ht="15" customHeight="1" x14ac:dyDescent="0.15">
      <c r="A70" s="265"/>
      <c r="B70" s="265"/>
      <c r="C70" s="265"/>
      <c r="D70" s="265"/>
      <c r="E70" s="265"/>
      <c r="F70" s="496" t="s">
        <v>8</v>
      </c>
      <c r="G70" s="497">
        <v>0.5</v>
      </c>
      <c r="H70" s="498" t="s">
        <v>35</v>
      </c>
      <c r="I70" s="470"/>
      <c r="J70" s="499"/>
      <c r="K70" s="500" t="s">
        <v>37</v>
      </c>
      <c r="L70" s="501">
        <v>1.625</v>
      </c>
      <c r="M70" s="498" t="s">
        <v>114</v>
      </c>
      <c r="N70" s="472"/>
      <c r="O70" s="470"/>
      <c r="P70" s="502" t="s">
        <v>51</v>
      </c>
      <c r="Q70" s="499"/>
      <c r="R70" s="472"/>
      <c r="S70" s="472"/>
      <c r="T70" s="473"/>
      <c r="U70" s="473"/>
      <c r="V70" s="265" t="s">
        <v>77</v>
      </c>
      <c r="W70" s="265"/>
      <c r="X70" s="268"/>
      <c r="Y70" s="269"/>
      <c r="Z70" s="270" t="s">
        <v>78</v>
      </c>
      <c r="AA70" s="270"/>
      <c r="AB70" s="474"/>
      <c r="AC70" s="265"/>
      <c r="AD70" s="248"/>
    </row>
    <row r="71" spans="1:30" ht="15" customHeight="1" x14ac:dyDescent="0.15">
      <c r="A71" s="265"/>
      <c r="B71" s="265"/>
      <c r="C71" s="265"/>
      <c r="D71" s="265"/>
      <c r="E71" s="265"/>
      <c r="F71" s="473"/>
      <c r="G71" s="497">
        <v>0.3</v>
      </c>
      <c r="H71" s="498" t="s">
        <v>36</v>
      </c>
      <c r="I71" s="470"/>
      <c r="J71" s="499"/>
      <c r="K71" s="500" t="s">
        <v>38</v>
      </c>
      <c r="L71" s="503">
        <v>1.7</v>
      </c>
      <c r="M71" s="498" t="s">
        <v>115</v>
      </c>
      <c r="N71" s="473"/>
      <c r="O71" s="470"/>
      <c r="P71" s="504" t="s">
        <v>52</v>
      </c>
      <c r="Q71" s="499"/>
      <c r="R71" s="472"/>
      <c r="S71" s="472"/>
      <c r="T71" s="473"/>
      <c r="U71" s="473"/>
      <c r="V71" s="265" t="s">
        <v>58</v>
      </c>
      <c r="W71" s="466"/>
      <c r="X71" s="268"/>
      <c r="Y71" s="269"/>
      <c r="Z71" s="270"/>
      <c r="AA71" s="270"/>
      <c r="AB71" s="476"/>
      <c r="AC71" s="265"/>
      <c r="AD71" s="248"/>
    </row>
    <row r="72" spans="1:30" ht="15" customHeight="1" x14ac:dyDescent="0.15">
      <c r="A72" s="265"/>
      <c r="B72" s="265"/>
      <c r="C72" s="265"/>
      <c r="D72" s="265"/>
      <c r="E72" s="265"/>
      <c r="F72" s="473"/>
      <c r="G72" s="497">
        <v>0.5</v>
      </c>
      <c r="H72" s="498" t="s">
        <v>111</v>
      </c>
      <c r="I72" s="470"/>
      <c r="J72" s="499"/>
      <c r="K72" s="500"/>
      <c r="L72" s="503"/>
      <c r="M72" s="498"/>
      <c r="N72" s="473"/>
      <c r="O72" s="477"/>
      <c r="P72" s="499" t="s">
        <v>57</v>
      </c>
      <c r="Q72" s="499"/>
      <c r="R72" s="478"/>
      <c r="S72" s="479"/>
      <c r="T72" s="473"/>
      <c r="U72" s="473"/>
      <c r="V72" s="466" t="s">
        <v>80</v>
      </c>
      <c r="W72" s="466"/>
      <c r="X72" s="268"/>
      <c r="Y72" s="269"/>
      <c r="Z72" s="270"/>
      <c r="AA72" s="270"/>
      <c r="AB72" s="270"/>
      <c r="AC72" s="265"/>
      <c r="AD72" s="248"/>
    </row>
    <row r="73" spans="1:30" ht="15" customHeight="1" x14ac:dyDescent="0.15">
      <c r="A73" s="265"/>
      <c r="B73" s="265"/>
      <c r="C73" s="265"/>
      <c r="D73" s="265"/>
      <c r="E73" s="265"/>
      <c r="F73" s="505"/>
      <c r="G73" s="505"/>
      <c r="H73" s="505"/>
      <c r="I73" s="506"/>
      <c r="J73" s="506"/>
      <c r="K73" s="580"/>
      <c r="L73" s="580"/>
      <c r="M73" s="507"/>
      <c r="N73" s="508"/>
      <c r="O73" s="477"/>
      <c r="P73" s="265" t="s">
        <v>116</v>
      </c>
      <c r="Q73" s="494"/>
      <c r="R73" s="469"/>
      <c r="S73" s="469"/>
      <c r="T73" s="483"/>
      <c r="U73" s="265"/>
      <c r="V73" s="466" t="s">
        <v>79</v>
      </c>
      <c r="X73" s="268"/>
      <c r="Y73" s="269"/>
      <c r="Z73" s="270"/>
      <c r="AA73" s="270"/>
      <c r="AB73" s="270"/>
      <c r="AC73" s="248"/>
      <c r="AD73" s="248"/>
    </row>
    <row r="74" spans="1:30" x14ac:dyDescent="0.15">
      <c r="A74" s="466"/>
      <c r="B74" s="265"/>
      <c r="C74" s="265"/>
      <c r="D74" s="265"/>
      <c r="E74" s="265"/>
      <c r="L74" s="272"/>
      <c r="M74" s="484"/>
      <c r="N74" s="481"/>
      <c r="O74" s="483"/>
      <c r="P74" s="265"/>
      <c r="Q74" s="485"/>
      <c r="R74" s="480"/>
      <c r="S74" s="481"/>
      <c r="T74" s="483"/>
      <c r="U74" s="265"/>
      <c r="X74" s="268"/>
      <c r="Y74" s="269"/>
      <c r="Z74" s="270"/>
      <c r="AA74" s="270"/>
      <c r="AB74" s="270"/>
      <c r="AC74" s="270"/>
      <c r="AD74" s="486"/>
    </row>
    <row r="75" spans="1:30" x14ac:dyDescent="0.15">
      <c r="L75" s="272"/>
      <c r="O75" s="483"/>
      <c r="P75" s="483"/>
    </row>
    <row r="76" spans="1:30" ht="14.25" x14ac:dyDescent="0.15">
      <c r="C76" s="313"/>
      <c r="D76" s="313"/>
      <c r="E76" s="265"/>
      <c r="O76" s="483"/>
      <c r="Q76" s="487"/>
      <c r="R76" s="480"/>
      <c r="S76" s="488"/>
      <c r="T76" s="265"/>
    </row>
    <row r="77" spans="1:30" ht="14.25" x14ac:dyDescent="0.15">
      <c r="C77" s="313"/>
      <c r="D77" s="313"/>
      <c r="F77" s="265"/>
      <c r="J77" s="265"/>
      <c r="P77" s="272"/>
    </row>
    <row r="78" spans="1:30" ht="14.25" x14ac:dyDescent="0.15">
      <c r="C78" s="313"/>
      <c r="D78" s="313"/>
      <c r="F78" s="272"/>
      <c r="G78" s="485"/>
      <c r="H78" s="480"/>
      <c r="I78" s="481"/>
      <c r="J78" s="265"/>
    </row>
    <row r="79" spans="1:30" ht="14.25" x14ac:dyDescent="0.15">
      <c r="C79" s="313"/>
      <c r="D79" s="313"/>
      <c r="F79" s="265"/>
      <c r="G79" s="485"/>
      <c r="H79" s="480"/>
      <c r="I79" s="481"/>
      <c r="J79" s="483"/>
    </row>
    <row r="80" spans="1:30" ht="14.25" x14ac:dyDescent="0.15">
      <c r="C80" s="489"/>
      <c r="D80" s="489"/>
      <c r="F80" s="483"/>
      <c r="G80" s="485"/>
      <c r="H80" s="480"/>
      <c r="I80" s="481"/>
      <c r="J80" s="483"/>
    </row>
    <row r="81" spans="3:10" ht="14.25" x14ac:dyDescent="0.15">
      <c r="C81" s="313"/>
      <c r="D81" s="313"/>
      <c r="F81" s="490"/>
      <c r="G81" s="485"/>
      <c r="H81" s="480"/>
      <c r="I81" s="481"/>
      <c r="J81" s="265"/>
    </row>
    <row r="82" spans="3:10" ht="14.25" x14ac:dyDescent="0.15">
      <c r="C82" s="313"/>
      <c r="D82" s="313"/>
    </row>
    <row r="83" spans="3:10" ht="14.25" x14ac:dyDescent="0.15">
      <c r="C83" s="313"/>
      <c r="D83" s="313"/>
    </row>
    <row r="84" spans="3:10" ht="14.25" x14ac:dyDescent="0.15">
      <c r="C84" s="313"/>
      <c r="D84" s="313"/>
    </row>
    <row r="85" spans="3:10" ht="14.25" x14ac:dyDescent="0.15">
      <c r="C85" s="313"/>
      <c r="D85" s="313"/>
    </row>
    <row r="86" spans="3:10" ht="14.25" x14ac:dyDescent="0.15">
      <c r="C86" s="313"/>
      <c r="D86" s="313"/>
    </row>
    <row r="87" spans="3:10" ht="14.25" x14ac:dyDescent="0.15">
      <c r="C87" s="313"/>
      <c r="D87" s="313"/>
    </row>
    <row r="88" spans="3:10" ht="14.25" x14ac:dyDescent="0.15">
      <c r="C88" s="313"/>
      <c r="D88" s="313"/>
    </row>
    <row r="89" spans="3:10" ht="14.25" x14ac:dyDescent="0.15">
      <c r="C89" s="313"/>
      <c r="D89" s="313"/>
    </row>
    <row r="90" spans="3:10" ht="14.25" x14ac:dyDescent="0.15">
      <c r="C90" s="313"/>
      <c r="D90" s="313"/>
    </row>
    <row r="91" spans="3:10" ht="14.25" x14ac:dyDescent="0.15">
      <c r="C91" s="313"/>
      <c r="D91" s="313"/>
    </row>
    <row r="92" spans="3:10" ht="14.25" x14ac:dyDescent="0.15">
      <c r="C92" s="313"/>
      <c r="D92" s="313"/>
    </row>
    <row r="93" spans="3:10" ht="14.25" x14ac:dyDescent="0.15">
      <c r="C93" s="313"/>
      <c r="D93" s="313"/>
    </row>
    <row r="94" spans="3:10" ht="14.25" x14ac:dyDescent="0.15">
      <c r="C94" s="313"/>
      <c r="D94" s="313"/>
    </row>
    <row r="95" spans="3:10" ht="14.25" x14ac:dyDescent="0.15">
      <c r="C95" s="313"/>
      <c r="D95" s="313"/>
    </row>
    <row r="96" spans="3:10" ht="14.25" x14ac:dyDescent="0.15">
      <c r="C96" s="313"/>
      <c r="D96" s="313"/>
    </row>
    <row r="97" spans="3:4" ht="14.25" x14ac:dyDescent="0.15">
      <c r="C97" s="313"/>
      <c r="D97" s="313"/>
    </row>
    <row r="98" spans="3:4" ht="14.25" x14ac:dyDescent="0.15">
      <c r="C98" s="313"/>
      <c r="D98" s="313"/>
    </row>
    <row r="99" spans="3:4" ht="14.25" x14ac:dyDescent="0.15">
      <c r="C99" s="313"/>
      <c r="D99" s="313"/>
    </row>
    <row r="100" spans="3:4" ht="14.25" x14ac:dyDescent="0.15">
      <c r="C100" s="313"/>
      <c r="D100" s="313"/>
    </row>
    <row r="101" spans="3:4" ht="14.25" x14ac:dyDescent="0.15">
      <c r="C101" s="313"/>
      <c r="D101" s="313"/>
    </row>
    <row r="102" spans="3:4" ht="14.25" x14ac:dyDescent="0.15">
      <c r="C102" s="313"/>
      <c r="D102" s="313"/>
    </row>
    <row r="103" spans="3:4" ht="14.25" x14ac:dyDescent="0.15">
      <c r="C103" s="313"/>
      <c r="D103" s="313"/>
    </row>
    <row r="104" spans="3:4" ht="14.25" x14ac:dyDescent="0.15">
      <c r="C104" s="313"/>
      <c r="D104" s="313"/>
    </row>
    <row r="105" spans="3:4" ht="14.25" x14ac:dyDescent="0.15">
      <c r="C105" s="313"/>
      <c r="D105" s="313"/>
    </row>
    <row r="106" spans="3:4" ht="14.25" x14ac:dyDescent="0.15">
      <c r="C106" s="313"/>
      <c r="D106" s="313"/>
    </row>
    <row r="107" spans="3:4" ht="14.25" x14ac:dyDescent="0.15">
      <c r="C107" s="313"/>
      <c r="D107" s="313"/>
    </row>
    <row r="108" spans="3:4" ht="14.25" x14ac:dyDescent="0.15">
      <c r="C108" s="313"/>
      <c r="D108" s="313"/>
    </row>
    <row r="109" spans="3:4" ht="14.25" x14ac:dyDescent="0.15">
      <c r="C109" s="313"/>
      <c r="D109" s="313"/>
    </row>
    <row r="110" spans="3:4" ht="14.25" x14ac:dyDescent="0.15">
      <c r="C110" s="313"/>
      <c r="D110" s="313"/>
    </row>
    <row r="111" spans="3:4" ht="14.25" x14ac:dyDescent="0.15">
      <c r="C111" s="313"/>
      <c r="D111" s="313"/>
    </row>
    <row r="112" spans="3:4" ht="14.25" x14ac:dyDescent="0.15">
      <c r="C112" s="313"/>
      <c r="D112" s="313"/>
    </row>
    <row r="113" spans="3:4" ht="14.25" x14ac:dyDescent="0.15">
      <c r="C113" s="313"/>
      <c r="D113" s="313"/>
    </row>
    <row r="114" spans="3:4" ht="14.25" x14ac:dyDescent="0.15">
      <c r="C114" s="313"/>
      <c r="D114" s="313"/>
    </row>
    <row r="115" spans="3:4" ht="14.25" x14ac:dyDescent="0.15">
      <c r="C115" s="313"/>
      <c r="D115" s="313"/>
    </row>
    <row r="116" spans="3:4" ht="14.25" x14ac:dyDescent="0.15">
      <c r="C116" s="313"/>
      <c r="D116" s="313"/>
    </row>
    <row r="117" spans="3:4" ht="14.25" x14ac:dyDescent="0.15">
      <c r="C117" s="313"/>
      <c r="D117" s="313"/>
    </row>
    <row r="118" spans="3:4" ht="14.25" x14ac:dyDescent="0.15">
      <c r="C118" s="313"/>
      <c r="D118" s="313"/>
    </row>
    <row r="119" spans="3:4" ht="14.25" x14ac:dyDescent="0.15">
      <c r="C119" s="313"/>
      <c r="D119" s="313"/>
    </row>
    <row r="120" spans="3:4" ht="14.25" x14ac:dyDescent="0.15">
      <c r="C120" s="313"/>
      <c r="D120" s="313"/>
    </row>
    <row r="121" spans="3:4" ht="14.25" x14ac:dyDescent="0.15">
      <c r="C121" s="313"/>
      <c r="D121" s="313"/>
    </row>
    <row r="122" spans="3:4" ht="14.25" x14ac:dyDescent="0.15">
      <c r="C122" s="313"/>
      <c r="D122" s="313"/>
    </row>
    <row r="123" spans="3:4" ht="14.25" x14ac:dyDescent="0.15">
      <c r="C123" s="313"/>
      <c r="D123" s="313"/>
    </row>
    <row r="124" spans="3:4" ht="14.25" x14ac:dyDescent="0.15">
      <c r="C124" s="313"/>
      <c r="D124" s="313"/>
    </row>
    <row r="125" spans="3:4" ht="14.25" x14ac:dyDescent="0.15">
      <c r="C125" s="313"/>
      <c r="D125" s="313"/>
    </row>
    <row r="126" spans="3:4" ht="14.25" x14ac:dyDescent="0.15">
      <c r="C126" s="313"/>
      <c r="D126" s="313"/>
    </row>
    <row r="127" spans="3:4" ht="14.25" x14ac:dyDescent="0.15">
      <c r="C127" s="313"/>
      <c r="D127" s="313"/>
    </row>
    <row r="128" spans="3:4" ht="14.25" x14ac:dyDescent="0.15">
      <c r="C128" s="313"/>
      <c r="D128" s="313"/>
    </row>
    <row r="129" spans="3:4" ht="14.25" x14ac:dyDescent="0.15">
      <c r="C129" s="313"/>
      <c r="D129" s="313"/>
    </row>
    <row r="130" spans="3:4" ht="14.25" x14ac:dyDescent="0.15">
      <c r="C130" s="313"/>
      <c r="D130" s="313"/>
    </row>
    <row r="131" spans="3:4" ht="14.25" x14ac:dyDescent="0.15">
      <c r="C131" s="313"/>
      <c r="D131" s="313"/>
    </row>
    <row r="132" spans="3:4" x14ac:dyDescent="0.15">
      <c r="C132" s="491"/>
      <c r="D132" s="491"/>
    </row>
  </sheetData>
  <mergeCells count="12">
    <mergeCell ref="S5:V5"/>
    <mergeCell ref="Z5:AA5"/>
    <mergeCell ref="Z6:AA6"/>
    <mergeCell ref="J67:K67"/>
    <mergeCell ref="N67:O67"/>
    <mergeCell ref="P67:Q67"/>
    <mergeCell ref="J69:K69"/>
    <mergeCell ref="N69:O69"/>
    <mergeCell ref="P69:Q69"/>
    <mergeCell ref="K73:L73"/>
    <mergeCell ref="A5:B7"/>
    <mergeCell ref="M5:R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'11月'!Print_Area</vt:lpstr>
      <vt:lpstr>'12月'!Print_Area</vt:lpstr>
      <vt:lpstr>'3月'!Print_Area</vt:lpstr>
      <vt:lpstr>'5月'!Print_Area</vt:lpstr>
      <vt:lpstr>'6月'!Print_Area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2024-02-01T06:30:12Z</dcterms:created>
  <dcterms:modified xsi:type="dcterms:W3CDTF">2025-01-07T01:58:02Z</dcterms:modified>
</cp:coreProperties>
</file>