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_510_企画部\マンスリーデータ\★2020ウェブサイト刷新用PDF統合版\"/>
    </mc:Choice>
  </mc:AlternateContent>
  <bookViews>
    <workbookView xWindow="1400" yWindow="4380" windowWidth="15360" windowHeight="8370" tabRatio="716" activeTab="11"/>
  </bookViews>
  <sheets>
    <sheet name="1月" sheetId="15" r:id="rId1"/>
    <sheet name="2月" sheetId="16" r:id="rId2"/>
    <sheet name="3月" sheetId="17" r:id="rId3"/>
    <sheet name="4月" sheetId="18" r:id="rId4"/>
    <sheet name="5月" sheetId="19" r:id="rId5"/>
    <sheet name="6月" sheetId="20" r:id="rId6"/>
    <sheet name="7月" sheetId="21" r:id="rId7"/>
    <sheet name="8月" sheetId="22" r:id="rId8"/>
    <sheet name="9月" sheetId="23" r:id="rId9"/>
    <sheet name="10月" sheetId="25" r:id="rId10"/>
    <sheet name="11月" sheetId="26" r:id="rId11"/>
    <sheet name="12月" sheetId="27" r:id="rId12"/>
  </sheets>
  <externalReferences>
    <externalReference r:id="rId13"/>
  </externalReferences>
  <calcPr calcId="162913"/>
</workbook>
</file>

<file path=xl/calcChain.xml><?xml version="1.0" encoding="utf-8"?>
<calcChain xmlns="http://schemas.openxmlformats.org/spreadsheetml/2006/main">
  <c r="H10" i="22" l="1"/>
  <c r="L10" i="22"/>
  <c r="R10" i="22"/>
  <c r="H13" i="22"/>
  <c r="L13" i="22"/>
  <c r="R13" i="22"/>
  <c r="H17" i="22"/>
  <c r="L17" i="22"/>
  <c r="R17" i="22"/>
  <c r="H20" i="22"/>
  <c r="L20" i="22"/>
  <c r="R20" i="22"/>
  <c r="H23" i="22"/>
  <c r="L23" i="22"/>
  <c r="R23" i="22"/>
  <c r="H26" i="22"/>
  <c r="L26" i="22"/>
  <c r="R26" i="22"/>
  <c r="H29" i="22"/>
  <c r="L29" i="22"/>
  <c r="R29" i="22"/>
  <c r="H32" i="22"/>
  <c r="L32" i="22"/>
  <c r="R32" i="22"/>
  <c r="H35" i="22"/>
  <c r="L35" i="22"/>
  <c r="R35" i="22"/>
  <c r="H38" i="22"/>
  <c r="L38" i="22"/>
  <c r="R38" i="22"/>
  <c r="H41" i="22"/>
  <c r="L41" i="22"/>
  <c r="R41" i="22"/>
  <c r="H44" i="22"/>
  <c r="L44" i="22"/>
  <c r="R44" i="22"/>
  <c r="H47" i="22"/>
  <c r="L47" i="22"/>
  <c r="R47" i="22"/>
  <c r="H50" i="22"/>
  <c r="L50" i="22"/>
  <c r="R50" i="22"/>
  <c r="H53" i="22"/>
  <c r="L53" i="22"/>
  <c r="R53" i="22"/>
  <c r="H56" i="22"/>
  <c r="L56" i="22"/>
  <c r="R56" i="22"/>
  <c r="H59" i="22"/>
  <c r="L59" i="22"/>
  <c r="R59" i="22"/>
  <c r="H62" i="22"/>
  <c r="L62" i="22"/>
  <c r="R62" i="22"/>
  <c r="H65" i="22"/>
  <c r="L65" i="22"/>
  <c r="R65" i="22"/>
  <c r="H68" i="22"/>
  <c r="L68" i="22"/>
  <c r="R68" i="22"/>
  <c r="H71" i="22"/>
  <c r="L71" i="22"/>
  <c r="R71" i="22"/>
  <c r="H76" i="22"/>
  <c r="L76" i="22"/>
  <c r="R76" i="22"/>
  <c r="C78" i="22"/>
  <c r="D78" i="22"/>
  <c r="E78" i="22"/>
  <c r="H78" i="22"/>
  <c r="R78" i="22"/>
  <c r="W78" i="22"/>
  <c r="X78" i="22"/>
  <c r="Y78" i="22"/>
  <c r="Z78" i="22"/>
  <c r="AA78" i="22"/>
  <c r="AB78" i="22"/>
  <c r="C80" i="22"/>
  <c r="R80" i="22"/>
  <c r="H10" i="21" l="1"/>
  <c r="L10" i="21"/>
  <c r="R10" i="21"/>
  <c r="H13" i="21"/>
  <c r="L13" i="21"/>
  <c r="R13" i="21"/>
  <c r="H16" i="21"/>
  <c r="L16" i="21"/>
  <c r="R16" i="21"/>
  <c r="H19" i="21"/>
  <c r="L19" i="21"/>
  <c r="R19" i="21"/>
  <c r="H22" i="21"/>
  <c r="L22" i="21"/>
  <c r="R22" i="21"/>
  <c r="H25" i="21"/>
  <c r="L25" i="21"/>
  <c r="R25" i="21"/>
  <c r="H28" i="21"/>
  <c r="L28" i="21"/>
  <c r="R28" i="21"/>
  <c r="H31" i="21"/>
  <c r="L31" i="21"/>
  <c r="R31" i="21"/>
  <c r="H34" i="21"/>
  <c r="L34" i="21"/>
  <c r="R34" i="21"/>
  <c r="H37" i="21"/>
  <c r="L37" i="21"/>
  <c r="R37" i="21"/>
  <c r="H40" i="21"/>
  <c r="L40" i="21"/>
  <c r="R40" i="21"/>
  <c r="H43" i="21"/>
  <c r="L43" i="21"/>
  <c r="R43" i="21"/>
  <c r="H47" i="21"/>
  <c r="L47" i="21"/>
  <c r="R47" i="21"/>
  <c r="H50" i="21"/>
  <c r="L50" i="21"/>
  <c r="R50" i="21"/>
  <c r="H53" i="21"/>
  <c r="L53" i="21"/>
  <c r="R53" i="21"/>
  <c r="H56" i="21"/>
  <c r="L56" i="21"/>
  <c r="R56" i="21"/>
  <c r="H59" i="21"/>
  <c r="L59" i="21"/>
  <c r="R59" i="21"/>
  <c r="H62" i="21"/>
  <c r="L62" i="21"/>
  <c r="R62" i="21"/>
  <c r="H65" i="21"/>
  <c r="L65" i="21"/>
  <c r="R65" i="21"/>
  <c r="H69" i="21"/>
  <c r="L69" i="21"/>
  <c r="R69" i="21"/>
  <c r="C71" i="21"/>
  <c r="D71" i="21"/>
  <c r="E71" i="21"/>
  <c r="H71" i="21"/>
  <c r="R71" i="21"/>
  <c r="W71" i="21"/>
  <c r="X71" i="21"/>
  <c r="Y71" i="21"/>
  <c r="Z71" i="21"/>
  <c r="AA71" i="21"/>
  <c r="AB71" i="21"/>
  <c r="R73" i="21"/>
  <c r="R80" i="20" l="1"/>
  <c r="H10" i="20"/>
  <c r="L10" i="20"/>
  <c r="R10" i="20"/>
  <c r="H13" i="20"/>
  <c r="L13" i="20"/>
  <c r="R13" i="20"/>
  <c r="H17" i="20"/>
  <c r="L17" i="20"/>
  <c r="R17" i="20"/>
  <c r="H20" i="20"/>
  <c r="L20" i="20"/>
  <c r="R20" i="20"/>
  <c r="H23" i="20"/>
  <c r="L23" i="20"/>
  <c r="R23" i="20"/>
  <c r="H26" i="20"/>
  <c r="L26" i="20"/>
  <c r="R26" i="20"/>
  <c r="H29" i="20"/>
  <c r="L29" i="20"/>
  <c r="R29" i="20"/>
  <c r="H32" i="20"/>
  <c r="L32" i="20"/>
  <c r="R32" i="20"/>
  <c r="H35" i="20"/>
  <c r="L35" i="20"/>
  <c r="R35" i="20"/>
  <c r="H39" i="20"/>
  <c r="L39" i="20"/>
  <c r="R39" i="20"/>
  <c r="H42" i="20"/>
  <c r="L42" i="20"/>
  <c r="R42" i="20"/>
  <c r="H45" i="20"/>
  <c r="L45" i="20"/>
  <c r="R45" i="20"/>
  <c r="H48" i="20"/>
  <c r="L48" i="20"/>
  <c r="R48" i="20"/>
  <c r="H52" i="20"/>
  <c r="L52" i="20"/>
  <c r="R52" i="20"/>
  <c r="H55" i="20"/>
  <c r="L55" i="20"/>
  <c r="R55" i="20"/>
  <c r="H59" i="20"/>
  <c r="L59" i="20"/>
  <c r="R59" i="20"/>
  <c r="H62" i="20"/>
  <c r="L62" i="20"/>
  <c r="R62" i="20"/>
  <c r="H65" i="20"/>
  <c r="L65" i="20"/>
  <c r="R65" i="20"/>
  <c r="H68" i="20"/>
  <c r="L68" i="20"/>
  <c r="R68" i="20"/>
  <c r="H71" i="20"/>
  <c r="L71" i="20"/>
  <c r="R71" i="20"/>
  <c r="H75" i="20"/>
  <c r="L75" i="20"/>
  <c r="R75" i="20"/>
  <c r="H78" i="20"/>
  <c r="L78" i="20"/>
  <c r="R78" i="20"/>
  <c r="C80" i="20"/>
  <c r="D80" i="20"/>
  <c r="E80" i="20"/>
  <c r="H80" i="20"/>
  <c r="W80" i="20"/>
  <c r="X80" i="20"/>
  <c r="Y80" i="20"/>
  <c r="Z80" i="20"/>
  <c r="AA80" i="20"/>
  <c r="AB80" i="20"/>
  <c r="R82" i="20"/>
  <c r="H67" i="19" l="1"/>
  <c r="H10" i="19"/>
  <c r="L10" i="19"/>
  <c r="R10" i="19"/>
  <c r="H13" i="19"/>
  <c r="L13" i="19"/>
  <c r="R13" i="19"/>
  <c r="H16" i="19"/>
  <c r="L16" i="19"/>
  <c r="R16" i="19"/>
  <c r="H19" i="19"/>
  <c r="L19" i="19"/>
  <c r="R19" i="19"/>
  <c r="H22" i="19"/>
  <c r="L22" i="19"/>
  <c r="R22" i="19"/>
  <c r="H25" i="19"/>
  <c r="L25" i="19"/>
  <c r="R25" i="19"/>
  <c r="H28" i="19"/>
  <c r="L28" i="19"/>
  <c r="R28" i="19"/>
  <c r="H31" i="19"/>
  <c r="L31" i="19"/>
  <c r="R31" i="19"/>
  <c r="H34" i="19"/>
  <c r="L34" i="19"/>
  <c r="R34" i="19"/>
  <c r="H37" i="19"/>
  <c r="L37" i="19"/>
  <c r="R37" i="19"/>
  <c r="H40" i="19"/>
  <c r="L40" i="19"/>
  <c r="R40" i="19"/>
  <c r="H43" i="19"/>
  <c r="L43" i="19"/>
  <c r="R43" i="19"/>
  <c r="H46" i="19"/>
  <c r="L46" i="19"/>
  <c r="R46" i="19"/>
  <c r="H49" i="19"/>
  <c r="L49" i="19"/>
  <c r="R49" i="19"/>
  <c r="H53" i="19"/>
  <c r="L53" i="19"/>
  <c r="R53" i="19"/>
  <c r="H56" i="19"/>
  <c r="L56" i="19"/>
  <c r="R56" i="19"/>
  <c r="H59" i="19"/>
  <c r="L59" i="19"/>
  <c r="R59" i="19"/>
  <c r="H62" i="19"/>
  <c r="L62" i="19"/>
  <c r="R62" i="19"/>
  <c r="H65" i="19"/>
  <c r="L65" i="19"/>
  <c r="R65" i="19"/>
  <c r="C67" i="19"/>
  <c r="D67" i="19"/>
  <c r="E67" i="19"/>
  <c r="R67" i="19"/>
  <c r="W67" i="19"/>
  <c r="X67" i="19"/>
  <c r="Y67" i="19"/>
  <c r="Z67" i="19"/>
  <c r="AA67" i="19"/>
  <c r="AB67" i="19"/>
  <c r="R69" i="19"/>
  <c r="H10" i="18" l="1"/>
  <c r="L10" i="18"/>
  <c r="R10" i="18"/>
  <c r="H13" i="18"/>
  <c r="L13" i="18"/>
  <c r="R13" i="18"/>
  <c r="H16" i="18"/>
  <c r="L16" i="18"/>
  <c r="R16" i="18"/>
  <c r="H19" i="18"/>
  <c r="L19" i="18"/>
  <c r="R19" i="18"/>
  <c r="H22" i="18"/>
  <c r="L22" i="18"/>
  <c r="R22" i="18"/>
  <c r="H25" i="18"/>
  <c r="L25" i="18"/>
  <c r="R25" i="18"/>
  <c r="H28" i="18"/>
  <c r="L28" i="18"/>
  <c r="R28" i="18"/>
  <c r="H31" i="18"/>
  <c r="L31" i="18"/>
  <c r="R31" i="18"/>
  <c r="H34" i="18"/>
  <c r="L34" i="18"/>
  <c r="R34" i="18"/>
  <c r="H37" i="18"/>
  <c r="L37" i="18"/>
  <c r="R37" i="18"/>
  <c r="H40" i="18"/>
  <c r="L40" i="18"/>
  <c r="R40" i="18"/>
  <c r="H43" i="18"/>
  <c r="L43" i="18"/>
  <c r="R43" i="18"/>
  <c r="H46" i="18"/>
  <c r="L46" i="18"/>
  <c r="R46" i="18"/>
  <c r="H49" i="18"/>
  <c r="L49" i="18"/>
  <c r="R49" i="18"/>
  <c r="H52" i="18"/>
  <c r="L52" i="18"/>
  <c r="R52" i="18"/>
  <c r="H55" i="18"/>
  <c r="L55" i="18"/>
  <c r="R55" i="18"/>
  <c r="H58" i="18"/>
  <c r="L58" i="18"/>
  <c r="R58" i="18"/>
  <c r="H61" i="18"/>
  <c r="L61" i="18"/>
  <c r="R61" i="18"/>
  <c r="H64" i="18"/>
  <c r="L64" i="18"/>
  <c r="R64" i="18"/>
  <c r="H67" i="18"/>
  <c r="L67" i="18"/>
  <c r="R67" i="18"/>
  <c r="C69" i="18"/>
  <c r="D69" i="18"/>
  <c r="E69" i="18"/>
  <c r="H69" i="18"/>
  <c r="R69" i="18"/>
  <c r="W69" i="18"/>
  <c r="X69" i="18"/>
  <c r="Y69" i="18"/>
  <c r="Z69" i="18"/>
  <c r="AA69" i="18"/>
  <c r="AB69" i="18"/>
  <c r="R71" i="18"/>
  <c r="H10" i="17" l="1"/>
  <c r="L10" i="17"/>
  <c r="R10" i="17"/>
  <c r="H14" i="17"/>
  <c r="L14" i="17"/>
  <c r="R14" i="17"/>
  <c r="H17" i="17"/>
  <c r="L17" i="17"/>
  <c r="R17" i="17"/>
  <c r="H20" i="17"/>
  <c r="L20" i="17"/>
  <c r="R20" i="17"/>
  <c r="H23" i="17"/>
  <c r="L23" i="17"/>
  <c r="R23" i="17"/>
  <c r="H26" i="17"/>
  <c r="L26" i="17"/>
  <c r="R26" i="17"/>
  <c r="H29" i="17"/>
  <c r="L29" i="17"/>
  <c r="R29" i="17"/>
  <c r="H32" i="17"/>
  <c r="L32" i="17"/>
  <c r="R32" i="17"/>
  <c r="H35" i="17"/>
  <c r="L35" i="17"/>
  <c r="R35" i="17"/>
  <c r="H38" i="17"/>
  <c r="L38" i="17"/>
  <c r="R38" i="17"/>
  <c r="H41" i="17"/>
  <c r="L41" i="17"/>
  <c r="R41" i="17"/>
  <c r="H45" i="17"/>
  <c r="L45" i="17"/>
  <c r="R45" i="17"/>
  <c r="H48" i="17"/>
  <c r="L48" i="17"/>
  <c r="R48" i="17"/>
  <c r="H51" i="17"/>
  <c r="L51" i="17"/>
  <c r="R51" i="17"/>
  <c r="H54" i="17"/>
  <c r="L54" i="17"/>
  <c r="R54" i="17"/>
  <c r="H57" i="17"/>
  <c r="L57" i="17"/>
  <c r="R57" i="17"/>
  <c r="H60" i="17"/>
  <c r="L60" i="17"/>
  <c r="R60" i="17"/>
  <c r="H63" i="17"/>
  <c r="L63" i="17"/>
  <c r="R63" i="17"/>
  <c r="H66" i="17"/>
  <c r="L66" i="17"/>
  <c r="R66" i="17"/>
  <c r="H69" i="17"/>
  <c r="L69" i="17"/>
  <c r="R69" i="17"/>
  <c r="H73" i="17"/>
  <c r="L73" i="17"/>
  <c r="R73" i="17"/>
  <c r="H76" i="17"/>
  <c r="L76" i="17"/>
  <c r="R76" i="17"/>
  <c r="C78" i="17"/>
  <c r="D78" i="17"/>
  <c r="E78" i="17"/>
  <c r="H78" i="17"/>
  <c r="R78" i="17"/>
  <c r="W78" i="17"/>
  <c r="X78" i="17"/>
  <c r="Y78" i="17"/>
  <c r="Z78" i="17"/>
  <c r="AA78" i="17"/>
  <c r="AB78" i="17"/>
  <c r="R80" i="17"/>
  <c r="H10" i="16" l="1"/>
  <c r="L10" i="16"/>
  <c r="R10" i="16"/>
  <c r="H13" i="16"/>
  <c r="L13" i="16"/>
  <c r="R13" i="16"/>
  <c r="H16" i="16"/>
  <c r="L16" i="16"/>
  <c r="R16" i="16"/>
  <c r="H19" i="16"/>
  <c r="L19" i="16"/>
  <c r="R19" i="16"/>
  <c r="H22" i="16"/>
  <c r="L22" i="16"/>
  <c r="R22" i="16"/>
  <c r="H25" i="16"/>
  <c r="L25" i="16"/>
  <c r="R25" i="16"/>
  <c r="H28" i="16"/>
  <c r="L28" i="16"/>
  <c r="R28" i="16"/>
  <c r="H31" i="16"/>
  <c r="L31" i="16"/>
  <c r="R31" i="16"/>
  <c r="H34" i="16"/>
  <c r="L34" i="16"/>
  <c r="R34" i="16"/>
  <c r="H37" i="16"/>
  <c r="L37" i="16"/>
  <c r="R37" i="16"/>
  <c r="H40" i="16"/>
  <c r="L40" i="16"/>
  <c r="R40" i="16"/>
  <c r="H43" i="16"/>
  <c r="L43" i="16"/>
  <c r="R43" i="16"/>
  <c r="H46" i="16"/>
  <c r="L46" i="16"/>
  <c r="R46" i="16"/>
  <c r="H49" i="16"/>
  <c r="L49" i="16"/>
  <c r="R49" i="16"/>
  <c r="H52" i="16"/>
  <c r="L52" i="16"/>
  <c r="R52" i="16"/>
  <c r="H55" i="16"/>
  <c r="L55" i="16"/>
  <c r="R55" i="16"/>
  <c r="H58" i="16"/>
  <c r="L58" i="16"/>
  <c r="R58" i="16"/>
  <c r="H62" i="16"/>
  <c r="L62" i="16"/>
  <c r="R62" i="16"/>
  <c r="C64" i="16"/>
  <c r="D64" i="16"/>
  <c r="E64" i="16"/>
  <c r="H64" i="16"/>
  <c r="R64" i="16"/>
  <c r="W64" i="16"/>
  <c r="X64" i="16"/>
  <c r="Y64" i="16"/>
  <c r="Z64" i="16"/>
  <c r="AA64" i="16"/>
  <c r="AB64" i="16"/>
  <c r="R66" i="16"/>
  <c r="H10" i="15" l="1"/>
  <c r="L10" i="15"/>
  <c r="R10" i="15"/>
  <c r="H13" i="15"/>
  <c r="L13" i="15"/>
  <c r="R13" i="15"/>
  <c r="H16" i="15"/>
  <c r="L16" i="15"/>
  <c r="R16" i="15"/>
  <c r="H19" i="15"/>
  <c r="L19" i="15"/>
  <c r="R19" i="15"/>
  <c r="H22" i="15"/>
  <c r="L22" i="15"/>
  <c r="R22" i="15"/>
  <c r="H25" i="15"/>
  <c r="L25" i="15"/>
  <c r="R25" i="15"/>
  <c r="H28" i="15"/>
  <c r="L28" i="15"/>
  <c r="R28" i="15"/>
  <c r="H31" i="15"/>
  <c r="L31" i="15"/>
  <c r="R31" i="15"/>
  <c r="H34" i="15"/>
  <c r="L34" i="15"/>
  <c r="R34" i="15"/>
  <c r="H37" i="15"/>
  <c r="L37" i="15"/>
  <c r="R37" i="15"/>
  <c r="H40" i="15"/>
  <c r="L40" i="15"/>
  <c r="R40" i="15"/>
  <c r="H43" i="15"/>
  <c r="L43" i="15"/>
  <c r="R43" i="15"/>
  <c r="H46" i="15"/>
  <c r="L46" i="15"/>
  <c r="R46" i="15"/>
  <c r="H49" i="15"/>
  <c r="L49" i="15"/>
  <c r="R49" i="15"/>
  <c r="H52" i="15"/>
  <c r="L52" i="15"/>
  <c r="R52" i="15"/>
  <c r="H55" i="15"/>
  <c r="L55" i="15"/>
  <c r="R55" i="15"/>
  <c r="H58" i="15"/>
  <c r="L58" i="15"/>
  <c r="R58" i="15"/>
  <c r="H61" i="15"/>
  <c r="L61" i="15"/>
  <c r="R61" i="15"/>
  <c r="H64" i="15"/>
  <c r="L64" i="15"/>
  <c r="R64" i="15"/>
  <c r="C66" i="15"/>
  <c r="D66" i="15"/>
  <c r="E66" i="15"/>
  <c r="H66" i="15"/>
  <c r="R66" i="15"/>
  <c r="W66" i="15"/>
  <c r="X66" i="15"/>
  <c r="Y66" i="15"/>
  <c r="Z66" i="15"/>
  <c r="AA66" i="15"/>
  <c r="AB66" i="15"/>
  <c r="R68" i="15"/>
</calcChain>
</file>

<file path=xl/sharedStrings.xml><?xml version="1.0" encoding="utf-8"?>
<sst xmlns="http://schemas.openxmlformats.org/spreadsheetml/2006/main" count="2274" uniqueCount="119">
  <si>
    <t>利   率：      ％</t>
  </si>
  <si>
    <t>金額単位：億円</t>
  </si>
  <si>
    <t>新  発</t>
  </si>
  <si>
    <t>金利先物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</si>
  <si>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</si>
  <si>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</si>
  <si>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</si>
  <si>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</si>
  <si>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</si>
  <si>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5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</si>
  <si>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5"/>
  </si>
  <si>
    <t>残高</t>
    <rPh sb="0" eb="1">
      <t>ザン</t>
    </rPh>
    <rPh sb="1" eb="2">
      <t>タカ</t>
    </rPh>
    <phoneticPr fontId="5"/>
  </si>
  <si>
    <t>加重</t>
    <phoneticPr fontId="5"/>
  </si>
  <si>
    <t>国債買入</t>
    <rPh sb="0" eb="2">
      <t>コクサイ</t>
    </rPh>
    <rPh sb="2" eb="4">
      <t>カイイレ</t>
    </rPh>
    <phoneticPr fontId="5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</si>
  <si>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5"/>
  </si>
  <si>
    <t>月中実績</t>
  </si>
  <si>
    <t>月中実績</t>
    <phoneticPr fontId="5"/>
  </si>
  <si>
    <t>月末残高</t>
    <phoneticPr fontId="5"/>
  </si>
  <si>
    <t>月末残高</t>
    <rPh sb="0" eb="2">
      <t>ゲツマツ</t>
    </rPh>
    <rPh sb="2" eb="4">
      <t>ザンダカ</t>
    </rPh>
    <phoneticPr fontId="5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</si>
  <si>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5"/>
  </si>
  <si>
    <t>日銀当座預金</t>
    <rPh sb="0" eb="2">
      <t>ニチギン</t>
    </rPh>
    <rPh sb="2" eb="4">
      <t>トウザ</t>
    </rPh>
    <rPh sb="4" eb="6">
      <t>ヨキン</t>
    </rPh>
    <phoneticPr fontId="5"/>
  </si>
  <si>
    <t>日銀準備預金</t>
    <rPh sb="0" eb="2">
      <t>ニチギン</t>
    </rPh>
    <rPh sb="2" eb="4">
      <t>ジュンビ</t>
    </rPh>
    <rPh sb="4" eb="6">
      <t>ヨキン</t>
    </rPh>
    <phoneticPr fontId="5"/>
  </si>
  <si>
    <t>うち</t>
    <phoneticPr fontId="5"/>
  </si>
  <si>
    <t>増減</t>
    <phoneticPr fontId="5"/>
  </si>
  <si>
    <t>銀行券要因</t>
    <rPh sb="3" eb="5">
      <t>ヨウイン</t>
    </rPh>
    <phoneticPr fontId="5"/>
  </si>
  <si>
    <t>財政等要因</t>
    <rPh sb="3" eb="5">
      <t>ヨウイン</t>
    </rPh>
    <phoneticPr fontId="5"/>
  </si>
  <si>
    <t>資金過不足</t>
    <rPh sb="0" eb="2">
      <t>シキン</t>
    </rPh>
    <rPh sb="2" eb="5">
      <t>カフソク</t>
    </rPh>
    <phoneticPr fontId="5"/>
  </si>
  <si>
    <t>貸付</t>
    <rPh sb="0" eb="2">
      <t>カシツケ</t>
    </rPh>
    <phoneticPr fontId="5"/>
  </si>
  <si>
    <t>補完</t>
    <rPh sb="0" eb="2">
      <t>ホカン</t>
    </rPh>
    <phoneticPr fontId="5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</si>
  <si>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5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</si>
  <si>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5"/>
  </si>
  <si>
    <t>3か月物</t>
    <rPh sb="2" eb="3">
      <t>ゲツ</t>
    </rPh>
    <rPh sb="3" eb="4">
      <t>モノ</t>
    </rPh>
    <phoneticPr fontId="5"/>
  </si>
  <si>
    <t>ユーロ円</t>
    <rPh sb="3" eb="4">
      <t>エン</t>
    </rPh>
    <phoneticPr fontId="5"/>
  </si>
  <si>
    <t>TIBOR</t>
    <phoneticPr fontId="5"/>
  </si>
  <si>
    <t>積み終了先</t>
    <rPh sb="0" eb="1">
      <t>ツ</t>
    </rPh>
    <rPh sb="2" eb="4">
      <t>シュウリョウ</t>
    </rPh>
    <rPh sb="4" eb="5">
      <t>サキ</t>
    </rPh>
    <phoneticPr fontId="5"/>
  </si>
  <si>
    <t>％（2009.1.13～）</t>
    <phoneticPr fontId="5"/>
  </si>
  <si>
    <t>％（2007. 2.21～）</t>
    <phoneticPr fontId="5"/>
  </si>
  <si>
    <t>％（2008. 10.31～）</t>
    <phoneticPr fontId="5"/>
  </si>
  <si>
    <t>％（2008. 12.19～）</t>
    <phoneticPr fontId="5"/>
  </si>
  <si>
    <t>短期プライム</t>
    <phoneticPr fontId="5"/>
  </si>
  <si>
    <t>長期プライム</t>
    <phoneticPr fontId="5"/>
  </si>
  <si>
    <t>Ｕ Ｅ Ｄ Ａ   Ｙ Ａ Ｇ Ｉ     Ｍ Ｏ Ｎ Ｔ Ｈ Ｌ Ｙ     Ｄ Ａ Ｔ Ａ</t>
    <phoneticPr fontId="5"/>
  </si>
  <si>
    <t>計</t>
    <phoneticPr fontId="5"/>
  </si>
  <si>
    <t>月中平均</t>
    <rPh sb="2" eb="4">
      <t>ヘイキン</t>
    </rPh>
    <phoneticPr fontId="5"/>
  </si>
  <si>
    <t>（営業日ベース）</t>
    <rPh sb="1" eb="4">
      <t>エイギョウビ</t>
    </rPh>
    <phoneticPr fontId="5"/>
  </si>
  <si>
    <t>（暦日ベース）</t>
    <rPh sb="1" eb="3">
      <t>レキジツ</t>
    </rPh>
    <phoneticPr fontId="5"/>
  </si>
  <si>
    <t>無担保コールＯＮ　　注1）</t>
    <rPh sb="0" eb="3">
      <t>ムタンポ</t>
    </rPh>
    <rPh sb="10" eb="11">
      <t>チュウ</t>
    </rPh>
    <phoneticPr fontId="5"/>
  </si>
  <si>
    <t>資　金　過　不　足　　注2）</t>
    <rPh sb="11" eb="12">
      <t>チュウ</t>
    </rPh>
    <phoneticPr fontId="5"/>
  </si>
  <si>
    <t>オ　ペ　エ　ン　ド　　注2）</t>
    <rPh sb="11" eb="12">
      <t>チュウ</t>
    </rPh>
    <phoneticPr fontId="5"/>
  </si>
  <si>
    <t>オ　ペ　ス　タ　ー　ト　　注2）</t>
    <rPh sb="13" eb="14">
      <t>チュウ</t>
    </rPh>
    <phoneticPr fontId="5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</si>
  <si>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5"/>
  </si>
  <si>
    <t>3か月物　注5）</t>
    <rPh sb="2" eb="3">
      <t>ゲツ</t>
    </rPh>
    <rPh sb="3" eb="4">
      <t>モノ</t>
    </rPh>
    <rPh sb="5" eb="6">
      <t>チュウ</t>
    </rPh>
    <phoneticPr fontId="5"/>
  </si>
  <si>
    <t>新発TDB</t>
    <rPh sb="0" eb="2">
      <t>シンパツ</t>
    </rPh>
    <phoneticPr fontId="5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</si>
  <si>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</si>
  <si>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5"/>
  </si>
  <si>
    <t>％（2020.8.12～）</t>
    <phoneticPr fontId="5"/>
  </si>
  <si>
    <t>月</t>
    <rPh sb="0" eb="1">
      <t>ゲツ</t>
    </rPh>
    <phoneticPr fontId="5"/>
  </si>
  <si>
    <t>火</t>
    <rPh sb="0" eb="1">
      <t>カ</t>
    </rPh>
    <phoneticPr fontId="5"/>
  </si>
  <si>
    <t>水</t>
    <rPh sb="0" eb="1">
      <t>スイ</t>
    </rPh>
    <phoneticPr fontId="5"/>
  </si>
  <si>
    <t>木</t>
    <rPh sb="0" eb="1">
      <t>モク</t>
    </rPh>
    <phoneticPr fontId="5"/>
  </si>
  <si>
    <t>金</t>
    <rPh sb="0" eb="1">
      <t>キン</t>
    </rPh>
    <phoneticPr fontId="5"/>
  </si>
  <si>
    <t>東京レポレート</t>
    <rPh sb="0" eb="2">
      <t>トウキョウ</t>
    </rPh>
    <phoneticPr fontId="5"/>
  </si>
  <si>
    <t>TN</t>
    <phoneticPr fontId="5"/>
  </si>
  <si>
    <t>最低</t>
    <rPh sb="0" eb="2">
      <t>サイテイ</t>
    </rPh>
    <phoneticPr fontId="5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</si>
  <si>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</si>
  <si>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5"/>
  </si>
  <si>
    <t>注5）東京銀行間取引金利（360日ベース）、全銀協TIBOR運営機関</t>
    <phoneticPr fontId="5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</si>
  <si>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5"/>
  </si>
  <si>
    <t>注8）上段は高値、下段は安値、日本銀行金融市場局</t>
    <rPh sb="1" eb="3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5"/>
  </si>
  <si>
    <t>注4）</t>
    <rPh sb="0" eb="1">
      <t>チュウ</t>
    </rPh>
    <phoneticPr fontId="5"/>
  </si>
  <si>
    <t>3か月物　注6）</t>
    <rPh sb="2" eb="3">
      <t>ゲツ</t>
    </rPh>
    <rPh sb="3" eb="4">
      <t>モノ</t>
    </rPh>
    <rPh sb="5" eb="6">
      <t>チュウ</t>
    </rPh>
    <phoneticPr fontId="5"/>
  </si>
  <si>
    <t>国  債　注7）</t>
    <rPh sb="5" eb="6">
      <t>チュウ</t>
    </rPh>
    <phoneticPr fontId="5"/>
  </si>
  <si>
    <t>注8）</t>
    <rPh sb="0" eb="1">
      <t>チュウ</t>
    </rPh>
    <phoneticPr fontId="5"/>
  </si>
  <si>
    <t>国債補完供給</t>
  </si>
  <si>
    <t>CP等買入</t>
  </si>
  <si>
    <t>社債等買入</t>
  </si>
  <si>
    <t>国庫短期証券買入</t>
  </si>
  <si>
    <t>国債買入</t>
  </si>
  <si>
    <t>注7）複利ベース、日本証券業協会</t>
    <rPh sb="1" eb="3">
      <t>タンリ</t>
    </rPh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5"/>
  </si>
  <si>
    <t>新型コロナ対応金融支援特別</t>
  </si>
  <si>
    <t>共通担保(全店)</t>
  </si>
  <si>
    <t>ETF買入</t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</si>
  <si>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5"/>
  </si>
  <si>
    <t>国債買現先</t>
  </si>
  <si>
    <t>＜2022年1月＞</t>
    <rPh sb="5" eb="6">
      <t>ネン</t>
    </rPh>
    <phoneticPr fontId="5"/>
  </si>
  <si>
    <t>注4）TDB1047、1048、1050、1051、1053、1055回債 日本証券業協会</t>
    <rPh sb="35" eb="37">
      <t>カイサイ</t>
    </rPh>
    <rPh sb="36" eb="37">
      <t>サイ</t>
    </rPh>
    <rPh sb="38" eb="43">
      <t>ニホンショウケンギョウ</t>
    </rPh>
    <rPh sb="43" eb="45">
      <t>キョウカイ</t>
    </rPh>
    <phoneticPr fontId="5"/>
  </si>
  <si>
    <t>注4）TDB1055,1056,1058,1060,1062回債、日本証券業協会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</si>
  <si>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月</t>
    <rPh sb="0" eb="1">
      <t>ツキ</t>
    </rPh>
    <phoneticPr fontId="5"/>
  </si>
  <si>
    <t>＜2022年2月＞</t>
    <rPh sb="5" eb="6">
      <t>ネン</t>
    </rPh>
    <phoneticPr fontId="5"/>
  </si>
  <si>
    <t>％（2022.2.10～）</t>
    <phoneticPr fontId="5"/>
  </si>
  <si>
    <t>注4）TDB1062,1063,1065,1067,1069回債、日本証券業協会</t>
    <rPh sb="30" eb="32">
      <t>カイサイ</t>
    </rPh>
    <rPh sb="33" eb="38">
      <t>ニホンショウケンギョウ</t>
    </rPh>
    <rPh sb="38" eb="40">
      <t>キョウカイ</t>
    </rPh>
    <phoneticPr fontId="5"/>
  </si>
  <si>
    <t>貸出増加支援</t>
  </si>
  <si>
    <t>成長基盤強化支援</t>
  </si>
  <si>
    <t>＜2022年3月＞</t>
    <rPh sb="5" eb="6">
      <t>ネン</t>
    </rPh>
    <phoneticPr fontId="5"/>
  </si>
  <si>
    <t>注4）TDB1069,1070,1072,1073,1076回債日本証券業協会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</si>
  <si>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利   率：      ％</t>
    <phoneticPr fontId="5"/>
  </si>
  <si>
    <t>＜2022年4月＞</t>
    <rPh sb="5" eb="6">
      <t>ネン</t>
    </rPh>
    <phoneticPr fontId="5"/>
  </si>
  <si>
    <t>注4）TDB1076,1077,1079,1081,1083回債日本証券業協会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</si>
  <si>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被災地金融機関支援オペ</t>
    <phoneticPr fontId="5"/>
  </si>
  <si>
    <t>＜2022年5月＞</t>
    <rPh sb="5" eb="6">
      <t>ネン</t>
    </rPh>
    <phoneticPr fontId="5"/>
  </si>
  <si>
    <t>注4）TDB1083,1084,1086,1089,1090回債日本証券業協会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</si>
  <si>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％（2022.6.10～）</t>
    <phoneticPr fontId="5"/>
  </si>
  <si>
    <t>＜2022年6月＞</t>
    <rPh sb="5" eb="6">
      <t>ネン</t>
    </rPh>
    <phoneticPr fontId="5"/>
  </si>
  <si>
    <t>注4）TDB1090,1091,1093,1094,1097回債日本証券業協会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</si>
  <si>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気候変動対応</t>
  </si>
  <si>
    <t>＜2022年7月＞</t>
    <rPh sb="5" eb="6">
      <t>ネン</t>
    </rPh>
    <phoneticPr fontId="5"/>
  </si>
  <si>
    <t>注4）TDB1098,1099,1101,1103,1104回債日本証券業協会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</si>
  <si>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被災地金融機関支援</t>
  </si>
  <si>
    <t>＜2022年8月＞</t>
    <rPh sb="5" eb="6">
      <t>ネン</t>
    </rPh>
    <phoneticPr fontId="5"/>
  </si>
  <si>
    <t>＜2022年9月＞</t>
    <rPh sb="5" eb="6">
      <t>ネン</t>
    </rPh>
    <phoneticPr fontId="5"/>
  </si>
  <si>
    <t>％（2022.9.9～）</t>
    <phoneticPr fontId="5"/>
  </si>
  <si>
    <t>注4）TDB1104,1105,1107,1109,1110回債日本証券業協会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</si>
  <si>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＜2022年10月＞</t>
    <rPh sb="5" eb="6">
      <t>ネン</t>
    </rPh>
    <phoneticPr fontId="5"/>
  </si>
  <si>
    <t/>
  </si>
  <si>
    <t>注4）TDB1111,1113,1114,1116,1117回債日本証券業協会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</si>
  <si>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注4）TDB1117,1118,1120,1122,1123回債日本証券業協会</t>
    <rPh sb="30" eb="32">
      <t>カイサイ</t>
    </rPh>
    <rPh sb="32" eb="37">
      <t>ニホンショウケンギョウ</t>
    </rPh>
    <rPh sb="37" eb="39">
      <t>キョウカイ</t>
    </rPh>
    <phoneticPr fontId="5"/>
  </si>
  <si>
    <t>＜2022年11月＞</t>
    <rPh sb="5" eb="6">
      <t>ネン</t>
    </rPh>
    <phoneticPr fontId="5"/>
  </si>
  <si>
    <t>＜2022年12月＞</t>
    <rPh sb="5" eb="6">
      <t>ネン</t>
    </rPh>
    <phoneticPr fontId="5"/>
  </si>
  <si>
    <t>注4）TDB1123,1124,1126,1127回債日本証券業協会</t>
    <rPh sb="25" eb="27">
      <t>カイサイ</t>
    </rPh>
    <rPh sb="27" eb="32">
      <t>ニホンショウケンギョウ</t>
    </rPh>
    <rPh sb="32" eb="34">
      <t>キョウカイ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</si>
</sst>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#,##0;&quot;△ &quot;#,##0"/>
    <numFmt numFmtId="177" formatCode="0.00_ "/>
    <numFmt numFmtId="178" formatCode="0.000_ "/>
    <numFmt numFmtId="179" formatCode="&quot;＋&quot;#,##0;&quot;△ &quot;#,##0"/>
    <numFmt numFmtId="180" formatCode="&quot;＋ &quot;#,##0;&quot;△ &quot;#,##0"/>
    <numFmt numFmtId="181" formatCode="0.00\ \ \ "/>
    <numFmt numFmtId="182" formatCode="#,##0_ "/>
    <numFmt numFmtId="183" formatCode="0.000\ \ \ "/>
    <numFmt numFmtId="184" formatCode="0.00&quot;％&quot;"/>
    <numFmt numFmtId="185" formatCode="0.000;&quot;△ &quot;0.000"/>
    <numFmt numFmtId="186" formatCode="&quot;＋ &quot;#,##0;&quot;△ &quot;#,##0\ \ "/>
    <numFmt numFmtId="187" formatCode="0.000&quot;％&quot;"/>
    <numFmt numFmtId="188" formatCode="0.000;&quot;▲ &quot;0.000"/>
    <numFmt numFmtId="189" formatCode="0.0000;&quot;▲ &quot;0.0000"/>
    <numFmt numFmtId="190" formatCode="_(* #,##0_);_(* \(#,##0\);_(* &quot;-&quot;_);_(@_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62">
    <xf numFmtId="0" fontId="0" fillId="0" borderId="0" xfId="0"/>
    <xf numFmtId="0" fontId="0" fillId="0" borderId="0" xfId="0" applyBorder="1"/>
    <xf numFmtId="0" fontId="2" fillId="0" borderId="0" xfId="0" applyFont="1"/>
    <xf numFmtId="0" fontId="4" fillId="0" borderId="0" xfId="0" applyFont="1"/>
    <xf numFmtId="0" fontId="0" fillId="0" borderId="0" xfId="0" applyAlignment="1"/>
    <xf numFmtId="0" fontId="6" fillId="0" borderId="0" xfId="0" applyFont="1"/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/>
    </xf>
    <xf numFmtId="0" fontId="8" fillId="0" borderId="4" xfId="0" applyFont="1" applyBorder="1"/>
    <xf numFmtId="0" fontId="8" fillId="0" borderId="3" xfId="0" applyFont="1" applyBorder="1"/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Continuous"/>
    </xf>
    <xf numFmtId="0" fontId="8" fillId="0" borderId="6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Continuous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Continuous"/>
    </xf>
    <xf numFmtId="0" fontId="7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0" fillId="0" borderId="0" xfId="0" quotePrefix="1" applyFont="1" applyAlignment="1">
      <alignment horizontal="center"/>
    </xf>
    <xf numFmtId="184" fontId="7" fillId="0" borderId="0" xfId="0" applyNumberFormat="1" applyFont="1" applyAlignment="1">
      <alignment horizontal="center"/>
    </xf>
    <xf numFmtId="178" fontId="7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178" fontId="7" fillId="0" borderId="0" xfId="0" applyNumberFormat="1" applyFont="1"/>
    <xf numFmtId="0" fontId="7" fillId="0" borderId="0" xfId="0" applyFont="1" applyAlignment="1"/>
    <xf numFmtId="0" fontId="0" fillId="0" borderId="0" xfId="0" applyAlignment="1">
      <alignment vertical="center"/>
    </xf>
    <xf numFmtId="0" fontId="8" fillId="0" borderId="23" xfId="0" applyFont="1" applyBorder="1" applyAlignment="1">
      <alignment horizontal="center"/>
    </xf>
    <xf numFmtId="38" fontId="7" fillId="0" borderId="0" xfId="2" applyFont="1" applyAlignment="1"/>
    <xf numFmtId="0" fontId="8" fillId="0" borderId="1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0" xfId="0" applyFont="1"/>
    <xf numFmtId="0" fontId="7" fillId="0" borderId="0" xfId="0" applyFont="1" applyBorder="1" applyAlignment="1">
      <alignment horizontal="right"/>
    </xf>
    <xf numFmtId="187" fontId="7" fillId="0" borderId="0" xfId="0" applyNumberFormat="1" applyFont="1" applyAlignment="1">
      <alignment horizontal="center"/>
    </xf>
    <xf numFmtId="181" fontId="7" fillId="0" borderId="0" xfId="1" applyNumberFormat="1" applyFont="1" applyFill="1" applyBorder="1"/>
    <xf numFmtId="0" fontId="3" fillId="0" borderId="0" xfId="0" applyFont="1" applyAlignment="1">
      <alignment horizontal="center"/>
    </xf>
    <xf numFmtId="183" fontId="7" fillId="0" borderId="0" xfId="1" applyNumberFormat="1" applyFont="1" applyFill="1" applyBorder="1"/>
    <xf numFmtId="0" fontId="8" fillId="0" borderId="28" xfId="0" applyFont="1" applyBorder="1"/>
    <xf numFmtId="0" fontId="8" fillId="0" borderId="4" xfId="0" applyFont="1" applyBorder="1" applyAlignment="1">
      <alignment horizontal="centerContinuous"/>
    </xf>
    <xf numFmtId="178" fontId="8" fillId="0" borderId="0" xfId="0" applyNumberFormat="1" applyFont="1" applyBorder="1" applyAlignment="1">
      <alignment horizontal="center"/>
    </xf>
    <xf numFmtId="185" fontId="8" fillId="0" borderId="0" xfId="0" applyNumberFormat="1" applyFont="1" applyBorder="1" applyAlignment="1">
      <alignment horizontal="center"/>
    </xf>
    <xf numFmtId="178" fontId="8" fillId="0" borderId="0" xfId="0" applyNumberFormat="1" applyFont="1" applyFill="1" applyBorder="1" applyAlignment="1">
      <alignment horizontal="center"/>
    </xf>
    <xf numFmtId="178" fontId="0" fillId="0" borderId="0" xfId="0" applyNumberFormat="1" applyBorder="1"/>
    <xf numFmtId="0" fontId="8" fillId="0" borderId="17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176" fontId="12" fillId="0" borderId="0" xfId="0" applyNumberFormat="1" applyFont="1" applyBorder="1" applyAlignment="1">
      <alignment horizontal="center"/>
    </xf>
    <xf numFmtId="180" fontId="12" fillId="0" borderId="21" xfId="0" applyNumberFormat="1" applyFont="1" applyBorder="1" applyAlignment="1">
      <alignment horizontal="center"/>
    </xf>
    <xf numFmtId="180" fontId="12" fillId="0" borderId="20" xfId="0" applyNumberFormat="1" applyFont="1" applyBorder="1" applyAlignment="1">
      <alignment horizontal="center"/>
    </xf>
    <xf numFmtId="180" fontId="12" fillId="0" borderId="22" xfId="0" applyNumberFormat="1" applyFont="1" applyBorder="1" applyAlignment="1">
      <alignment horizontal="center"/>
    </xf>
    <xf numFmtId="180" fontId="12" fillId="0" borderId="9" xfId="0" applyNumberFormat="1" applyFont="1" applyBorder="1" applyAlignment="1">
      <alignment horizontal="center"/>
    </xf>
    <xf numFmtId="180" fontId="12" fillId="0" borderId="4" xfId="0" applyNumberFormat="1" applyFont="1" applyBorder="1" applyAlignment="1">
      <alignment horizontal="center"/>
    </xf>
    <xf numFmtId="180" fontId="13" fillId="0" borderId="9" xfId="0" applyNumberFormat="1" applyFont="1" applyBorder="1"/>
    <xf numFmtId="178" fontId="2" fillId="0" borderId="34" xfId="0" applyNumberFormat="1" applyFont="1" applyBorder="1" applyAlignment="1">
      <alignment horizontal="center"/>
    </xf>
    <xf numFmtId="178" fontId="2" fillId="0" borderId="35" xfId="0" applyNumberFormat="1" applyFont="1" applyBorder="1" applyAlignment="1">
      <alignment horizontal="center"/>
    </xf>
    <xf numFmtId="180" fontId="13" fillId="0" borderId="7" xfId="0" applyNumberFormat="1" applyFont="1" applyBorder="1"/>
    <xf numFmtId="180" fontId="13" fillId="0" borderId="4" xfId="0" applyNumberFormat="1" applyFont="1" applyBorder="1"/>
    <xf numFmtId="0" fontId="13" fillId="0" borderId="3" xfId="0" applyFont="1" applyBorder="1"/>
    <xf numFmtId="180" fontId="13" fillId="0" borderId="3" xfId="0" applyNumberFormat="1" applyFont="1" applyBorder="1"/>
    <xf numFmtId="180" fontId="13" fillId="0" borderId="6" xfId="0" applyNumberFormat="1" applyFont="1" applyBorder="1"/>
    <xf numFmtId="0" fontId="13" fillId="0" borderId="36" xfId="0" applyFont="1" applyBorder="1"/>
    <xf numFmtId="180" fontId="13" fillId="0" borderId="37" xfId="0" applyNumberFormat="1" applyFont="1" applyBorder="1"/>
    <xf numFmtId="180" fontId="13" fillId="0" borderId="24" xfId="0" applyNumberFormat="1" applyFont="1" applyBorder="1"/>
    <xf numFmtId="0" fontId="13" fillId="0" borderId="37" xfId="0" applyFont="1" applyBorder="1"/>
    <xf numFmtId="180" fontId="13" fillId="0" borderId="22" xfId="0" applyNumberFormat="1" applyFont="1" applyBorder="1"/>
    <xf numFmtId="180" fontId="13" fillId="0" borderId="38" xfId="0" applyNumberFormat="1" applyFont="1" applyBorder="1"/>
    <xf numFmtId="180" fontId="13" fillId="0" borderId="6" xfId="0" applyNumberFormat="1" applyFont="1" applyBorder="1" applyAlignment="1">
      <alignment horizontal="right"/>
    </xf>
    <xf numFmtId="180" fontId="13" fillId="0" borderId="38" xfId="0" applyNumberFormat="1" applyFont="1" applyBorder="1" applyAlignment="1"/>
    <xf numFmtId="176" fontId="13" fillId="0" borderId="6" xfId="0" applyNumberFormat="1" applyFont="1" applyBorder="1" applyAlignment="1">
      <alignment horizontal="center"/>
    </xf>
    <xf numFmtId="180" fontId="13" fillId="0" borderId="6" xfId="0" applyNumberFormat="1" applyFont="1" applyBorder="1" applyAlignment="1"/>
    <xf numFmtId="180" fontId="13" fillId="0" borderId="4" xfId="0" applyNumberFormat="1" applyFont="1" applyBorder="1" applyAlignment="1">
      <alignment horizontal="right"/>
    </xf>
    <xf numFmtId="180" fontId="13" fillId="0" borderId="37" xfId="0" applyNumberFormat="1" applyFont="1" applyBorder="1" applyAlignment="1"/>
    <xf numFmtId="176" fontId="13" fillId="0" borderId="4" xfId="0" applyNumberFormat="1" applyFont="1" applyBorder="1" applyAlignment="1">
      <alignment horizontal="center"/>
    </xf>
    <xf numFmtId="180" fontId="13" fillId="0" borderId="4" xfId="0" applyNumberFormat="1" applyFont="1" applyBorder="1" applyAlignment="1"/>
    <xf numFmtId="180" fontId="13" fillId="0" borderId="9" xfId="0" applyNumberFormat="1" applyFont="1" applyBorder="1" applyAlignment="1"/>
    <xf numFmtId="180" fontId="13" fillId="0" borderId="24" xfId="0" applyNumberFormat="1" applyFont="1" applyBorder="1" applyAlignment="1"/>
    <xf numFmtId="180" fontId="13" fillId="0" borderId="9" xfId="0" applyNumberFormat="1" applyFont="1" applyBorder="1" applyAlignment="1">
      <alignment horizontal="center"/>
    </xf>
    <xf numFmtId="180" fontId="13" fillId="0" borderId="10" xfId="0" applyNumberFormat="1" applyFont="1" applyBorder="1"/>
    <xf numFmtId="179" fontId="13" fillId="0" borderId="4" xfId="0" applyNumberFormat="1" applyFont="1" applyBorder="1"/>
    <xf numFmtId="38" fontId="13" fillId="0" borderId="4" xfId="2" applyFont="1" applyBorder="1" applyAlignment="1">
      <alignment horizontal="center"/>
    </xf>
    <xf numFmtId="180" fontId="13" fillId="0" borderId="22" xfId="0" applyNumberFormat="1" applyFont="1" applyBorder="1" applyAlignment="1">
      <alignment horizontal="center"/>
    </xf>
    <xf numFmtId="180" fontId="13" fillId="0" borderId="9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center"/>
    </xf>
    <xf numFmtId="38" fontId="13" fillId="0" borderId="6" xfId="2" applyFont="1" applyBorder="1" applyAlignment="1">
      <alignment horizontal="center"/>
    </xf>
    <xf numFmtId="179" fontId="13" fillId="0" borderId="9" xfId="0" applyNumberFormat="1" applyFont="1" applyBorder="1" applyAlignment="1">
      <alignment horizontal="center"/>
    </xf>
    <xf numFmtId="176" fontId="13" fillId="0" borderId="0" xfId="0" applyNumberFormat="1" applyFont="1" applyBorder="1" applyAlignment="1">
      <alignment horizontal="center"/>
    </xf>
    <xf numFmtId="179" fontId="13" fillId="0" borderId="9" xfId="0" applyNumberFormat="1" applyFont="1" applyBorder="1"/>
    <xf numFmtId="38" fontId="13" fillId="0" borderId="21" xfId="2" applyFont="1" applyBorder="1" applyAlignment="1">
      <alignment horizontal="center"/>
    </xf>
    <xf numFmtId="180" fontId="13" fillId="0" borderId="0" xfId="0" applyNumberFormat="1" applyFont="1" applyBorder="1"/>
    <xf numFmtId="179" fontId="13" fillId="0" borderId="4" xfId="0" applyNumberFormat="1" applyFont="1" applyBorder="1" applyAlignment="1">
      <alignment horizontal="center"/>
    </xf>
    <xf numFmtId="180" fontId="13" fillId="0" borderId="9" xfId="0" applyNumberFormat="1" applyFont="1" applyFill="1" applyBorder="1"/>
    <xf numFmtId="180" fontId="13" fillId="0" borderId="4" xfId="0" applyNumberFormat="1" applyFont="1" applyFill="1" applyBorder="1"/>
    <xf numFmtId="180" fontId="13" fillId="0" borderId="6" xfId="0" applyNumberFormat="1" applyFont="1" applyBorder="1" applyAlignment="1">
      <alignment horizontal="center"/>
    </xf>
    <xf numFmtId="179" fontId="2" fillId="0" borderId="9" xfId="0" applyNumberFormat="1" applyFont="1" applyBorder="1" applyAlignment="1">
      <alignment horizontal="center"/>
    </xf>
    <xf numFmtId="180" fontId="12" fillId="0" borderId="28" xfId="0" applyNumberFormat="1" applyFont="1" applyBorder="1" applyAlignment="1">
      <alignment horizontal="center"/>
    </xf>
    <xf numFmtId="180" fontId="12" fillId="0" borderId="11" xfId="0" applyNumberFormat="1" applyFont="1" applyBorder="1" applyAlignment="1">
      <alignment horizontal="center"/>
    </xf>
    <xf numFmtId="179" fontId="9" fillId="0" borderId="9" xfId="0" applyNumberFormat="1" applyFont="1" applyBorder="1" applyAlignment="1">
      <alignment horizontal="center"/>
    </xf>
    <xf numFmtId="180" fontId="7" fillId="0" borderId="22" xfId="0" applyNumberFormat="1" applyFont="1" applyBorder="1" applyAlignment="1">
      <alignment horizontal="center"/>
    </xf>
    <xf numFmtId="180" fontId="12" fillId="0" borderId="3" xfId="0" applyNumberFormat="1" applyFont="1" applyBorder="1" applyAlignment="1"/>
    <xf numFmtId="180" fontId="12" fillId="0" borderId="38" xfId="0" applyNumberFormat="1" applyFont="1" applyBorder="1" applyAlignment="1"/>
    <xf numFmtId="180" fontId="12" fillId="0" borderId="37" xfId="0" applyNumberFormat="1" applyFont="1" applyBorder="1" applyAlignment="1"/>
    <xf numFmtId="180" fontId="8" fillId="0" borderId="22" xfId="0" applyNumberFormat="1" applyFont="1" applyBorder="1" applyAlignment="1">
      <alignment horizontal="center"/>
    </xf>
    <xf numFmtId="180" fontId="11" fillId="0" borderId="9" xfId="0" applyNumberFormat="1" applyFont="1" applyBorder="1" applyAlignment="1">
      <alignment horizontal="center"/>
    </xf>
    <xf numFmtId="176" fontId="12" fillId="0" borderId="4" xfId="0" applyNumberFormat="1" applyFont="1" applyBorder="1" applyAlignment="1">
      <alignment horizontal="center"/>
    </xf>
    <xf numFmtId="180" fontId="12" fillId="0" borderId="5" xfId="0" applyNumberFormat="1" applyFont="1" applyBorder="1" applyAlignment="1">
      <alignment horizontal="center"/>
    </xf>
    <xf numFmtId="180" fontId="12" fillId="0" borderId="15" xfId="0" applyNumberFormat="1" applyFont="1" applyBorder="1" applyAlignment="1">
      <alignment horizontal="center"/>
    </xf>
    <xf numFmtId="2" fontId="12" fillId="0" borderId="20" xfId="0" applyNumberFormat="1" applyFont="1" applyBorder="1" applyAlignment="1">
      <alignment horizontal="center"/>
    </xf>
    <xf numFmtId="2" fontId="12" fillId="0" borderId="22" xfId="0" applyNumberFormat="1" applyFont="1" applyBorder="1" applyAlignment="1">
      <alignment horizontal="center"/>
    </xf>
    <xf numFmtId="2" fontId="12" fillId="0" borderId="21" xfId="0" applyNumberFormat="1" applyFont="1" applyBorder="1" applyAlignment="1">
      <alignment horizontal="center"/>
    </xf>
    <xf numFmtId="0" fontId="8" fillId="0" borderId="11" xfId="0" applyFont="1" applyBorder="1" applyAlignment="1">
      <alignment horizontal="centerContinuous"/>
    </xf>
    <xf numFmtId="188" fontId="0" fillId="0" borderId="0" xfId="0" applyNumberFormat="1" applyAlignment="1">
      <alignment horizontal="center"/>
    </xf>
    <xf numFmtId="188" fontId="0" fillId="0" borderId="0" xfId="0" applyNumberFormat="1" applyAlignment="1"/>
    <xf numFmtId="188" fontId="0" fillId="0" borderId="0" xfId="0" applyNumberFormat="1"/>
    <xf numFmtId="188" fontId="1" fillId="0" borderId="0" xfId="0" applyNumberFormat="1" applyFont="1" applyAlignment="1">
      <alignment horizontal="center"/>
    </xf>
    <xf numFmtId="188" fontId="1" fillId="0" borderId="0" xfId="0" applyNumberFormat="1" applyFont="1"/>
    <xf numFmtId="188" fontId="7" fillId="0" borderId="0" xfId="0" applyNumberFormat="1" applyFont="1" applyAlignment="1">
      <alignment horizontal="center"/>
    </xf>
    <xf numFmtId="188" fontId="7" fillId="0" borderId="0" xfId="0" applyNumberFormat="1" applyFont="1" applyAlignment="1">
      <alignment horizontal="right"/>
    </xf>
    <xf numFmtId="188" fontId="7" fillId="0" borderId="0" xfId="0" applyNumberFormat="1" applyFont="1"/>
    <xf numFmtId="188" fontId="9" fillId="0" borderId="0" xfId="0" applyNumberFormat="1" applyFont="1" applyBorder="1"/>
    <xf numFmtId="185" fontId="2" fillId="0" borderId="33" xfId="0" applyNumberFormat="1" applyFont="1" applyBorder="1" applyAlignment="1">
      <alignment horizontal="center"/>
    </xf>
    <xf numFmtId="185" fontId="2" fillId="0" borderId="35" xfId="0" applyNumberFormat="1" applyFont="1" applyBorder="1" applyAlignment="1">
      <alignment horizontal="center"/>
    </xf>
    <xf numFmtId="185" fontId="2" fillId="0" borderId="34" xfId="0" applyNumberFormat="1" applyFont="1" applyBorder="1" applyAlignment="1">
      <alignment horizontal="center"/>
    </xf>
    <xf numFmtId="180" fontId="11" fillId="0" borderId="4" xfId="0" applyNumberFormat="1" applyFont="1" applyBorder="1" applyAlignment="1">
      <alignment horizontal="center"/>
    </xf>
    <xf numFmtId="182" fontId="12" fillId="0" borderId="28" xfId="0" applyNumberFormat="1" applyFont="1" applyBorder="1" applyAlignment="1">
      <alignment horizontal="center"/>
    </xf>
    <xf numFmtId="179" fontId="13" fillId="0" borderId="37" xfId="0" applyNumberFormat="1" applyFont="1" applyBorder="1" applyAlignment="1"/>
    <xf numFmtId="0" fontId="8" fillId="0" borderId="31" xfId="0" applyFont="1" applyBorder="1" applyAlignment="1">
      <alignment horizontal="center"/>
    </xf>
    <xf numFmtId="180" fontId="11" fillId="0" borderId="22" xfId="0" applyNumberFormat="1" applyFont="1" applyBorder="1" applyAlignment="1">
      <alignment horizontal="center"/>
    </xf>
    <xf numFmtId="180" fontId="12" fillId="0" borderId="0" xfId="0" applyNumberFormat="1" applyFont="1" applyBorder="1" applyAlignment="1">
      <alignment horizontal="center"/>
    </xf>
    <xf numFmtId="179" fontId="13" fillId="0" borderId="0" xfId="0" applyNumberFormat="1" applyFont="1" applyBorder="1" applyAlignment="1">
      <alignment horizontal="center"/>
    </xf>
    <xf numFmtId="180" fontId="7" fillId="0" borderId="21" xfId="0" applyNumberFormat="1" applyFont="1" applyBorder="1" applyAlignment="1">
      <alignment horizontal="center"/>
    </xf>
    <xf numFmtId="180" fontId="13" fillId="0" borderId="21" xfId="0" applyNumberFormat="1" applyFont="1" applyBorder="1"/>
    <xf numFmtId="0" fontId="8" fillId="0" borderId="12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180" fontId="12" fillId="0" borderId="28" xfId="0" applyNumberFormat="1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80" fontId="13" fillId="0" borderId="7" xfId="0" applyNumberFormat="1" applyFont="1" applyFill="1" applyBorder="1"/>
    <xf numFmtId="180" fontId="7" fillId="0" borderId="20" xfId="0" applyNumberFormat="1" applyFont="1" applyBorder="1" applyAlignment="1">
      <alignment horizontal="center"/>
    </xf>
    <xf numFmtId="2" fontId="12" fillId="0" borderId="21" xfId="0" applyNumberFormat="1" applyFont="1" applyFill="1" applyBorder="1" applyAlignment="1">
      <alignment horizontal="center"/>
    </xf>
    <xf numFmtId="2" fontId="12" fillId="0" borderId="2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77" fontId="0" fillId="0" borderId="0" xfId="0" applyNumberFormat="1" applyFill="1" applyBorder="1"/>
    <xf numFmtId="180" fontId="13" fillId="0" borderId="24" xfId="0" applyNumberFormat="1" applyFont="1" applyFill="1" applyBorder="1" applyAlignment="1"/>
    <xf numFmtId="180" fontId="13" fillId="0" borderId="37" xfId="0" applyNumberFormat="1" applyFont="1" applyFill="1" applyBorder="1" applyAlignment="1"/>
    <xf numFmtId="180" fontId="13" fillId="0" borderId="10" xfId="0" applyNumberFormat="1" applyFont="1" applyFill="1" applyBorder="1"/>
    <xf numFmtId="180" fontId="13" fillId="0" borderId="3" xfId="0" applyNumberFormat="1" applyFont="1" applyFill="1" applyBorder="1" applyAlignment="1"/>
    <xf numFmtId="178" fontId="2" fillId="0" borderId="17" xfId="0" applyNumberFormat="1" applyFont="1" applyFill="1" applyBorder="1" applyAlignment="1"/>
    <xf numFmtId="0" fontId="12" fillId="0" borderId="13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8" fillId="0" borderId="16" xfId="0" applyFont="1" applyFill="1" applyBorder="1" applyAlignment="1">
      <alignment horizontal="centerContinuous"/>
    </xf>
    <xf numFmtId="0" fontId="8" fillId="0" borderId="14" xfId="0" applyFont="1" applyFill="1" applyBorder="1" applyAlignment="1">
      <alignment horizontal="centerContinuous"/>
    </xf>
    <xf numFmtId="176" fontId="8" fillId="0" borderId="29" xfId="0" applyNumberFormat="1" applyFont="1" applyFill="1" applyBorder="1" applyAlignment="1">
      <alignment horizontal="center"/>
    </xf>
    <xf numFmtId="180" fontId="12" fillId="0" borderId="27" xfId="0" applyNumberFormat="1" applyFont="1" applyFill="1" applyBorder="1"/>
    <xf numFmtId="0" fontId="7" fillId="0" borderId="14" xfId="0" applyFont="1" applyFill="1" applyBorder="1"/>
    <xf numFmtId="0" fontId="10" fillId="0" borderId="17" xfId="0" applyFont="1" applyFill="1" applyBorder="1" applyAlignment="1"/>
    <xf numFmtId="0" fontId="10" fillId="0" borderId="15" xfId="0" applyFont="1" applyFill="1" applyBorder="1"/>
    <xf numFmtId="0" fontId="8" fillId="0" borderId="29" xfId="0" applyFont="1" applyFill="1" applyBorder="1" applyAlignment="1">
      <alignment horizontal="centerContinuous"/>
    </xf>
    <xf numFmtId="180" fontId="8" fillId="0" borderId="15" xfId="0" applyNumberFormat="1" applyFont="1" applyFill="1" applyBorder="1"/>
    <xf numFmtId="0" fontId="8" fillId="0" borderId="25" xfId="0" applyFont="1" applyFill="1" applyBorder="1" applyAlignment="1">
      <alignment horizontal="center"/>
    </xf>
    <xf numFmtId="38" fontId="8" fillId="0" borderId="15" xfId="2" applyFont="1" applyFill="1" applyBorder="1"/>
    <xf numFmtId="180" fontId="8" fillId="0" borderId="6" xfId="0" applyNumberFormat="1" applyFont="1" applyFill="1" applyBorder="1"/>
    <xf numFmtId="0" fontId="10" fillId="0" borderId="26" xfId="0" applyFont="1" applyFill="1" applyBorder="1"/>
    <xf numFmtId="0" fontId="7" fillId="0" borderId="19" xfId="0" applyFont="1" applyFill="1" applyBorder="1"/>
    <xf numFmtId="185" fontId="2" fillId="0" borderId="27" xfId="0" applyNumberFormat="1" applyFont="1" applyFill="1" applyBorder="1" applyAlignment="1">
      <alignment horizontal="center" vertical="center"/>
    </xf>
    <xf numFmtId="176" fontId="10" fillId="0" borderId="8" xfId="0" applyNumberFormat="1" applyFont="1" applyFill="1" applyBorder="1"/>
    <xf numFmtId="176" fontId="8" fillId="0" borderId="8" xfId="0" applyNumberFormat="1" applyFont="1" applyFill="1" applyBorder="1"/>
    <xf numFmtId="180" fontId="9" fillId="0" borderId="30" xfId="0" applyNumberFormat="1" applyFont="1" applyFill="1" applyBorder="1" applyAlignment="1">
      <alignment horizontal="center"/>
    </xf>
    <xf numFmtId="180" fontId="12" fillId="0" borderId="31" xfId="0" applyNumberFormat="1" applyFont="1" applyFill="1" applyBorder="1" applyAlignment="1"/>
    <xf numFmtId="38" fontId="8" fillId="0" borderId="8" xfId="2" applyFont="1" applyFill="1" applyBorder="1"/>
    <xf numFmtId="180" fontId="8" fillId="0" borderId="9" xfId="0" applyNumberFormat="1" applyFont="1" applyFill="1" applyBorder="1"/>
    <xf numFmtId="180" fontId="8" fillId="0" borderId="8" xfId="0" applyNumberFormat="1" applyFont="1" applyFill="1" applyBorder="1"/>
    <xf numFmtId="0" fontId="8" fillId="0" borderId="17" xfId="0" applyFont="1" applyFill="1" applyBorder="1" applyAlignment="1">
      <alignment horizontal="center"/>
    </xf>
    <xf numFmtId="0" fontId="10" fillId="0" borderId="6" xfId="0" applyFont="1" applyFill="1" applyBorder="1"/>
    <xf numFmtId="180" fontId="8" fillId="0" borderId="25" xfId="0" applyNumberFormat="1" applyFont="1" applyFill="1" applyBorder="1" applyAlignment="1">
      <alignment horizontal="center"/>
    </xf>
    <xf numFmtId="38" fontId="8" fillId="0" borderId="6" xfId="2" applyFont="1" applyFill="1" applyBorder="1"/>
    <xf numFmtId="38" fontId="8" fillId="0" borderId="4" xfId="2" applyFont="1" applyFill="1" applyBorder="1"/>
    <xf numFmtId="180" fontId="8" fillId="0" borderId="12" xfId="0" applyNumberFormat="1" applyFont="1" applyFill="1" applyBorder="1"/>
    <xf numFmtId="176" fontId="10" fillId="0" borderId="9" xfId="0" applyNumberFormat="1" applyFont="1" applyFill="1" applyBorder="1"/>
    <xf numFmtId="180" fontId="12" fillId="0" borderId="32" xfId="0" applyNumberFormat="1" applyFont="1" applyFill="1" applyBorder="1" applyAlignment="1"/>
    <xf numFmtId="38" fontId="8" fillId="0" borderId="9" xfId="2" applyFont="1" applyFill="1" applyBorder="1"/>
    <xf numFmtId="176" fontId="8" fillId="0" borderId="9" xfId="0" applyNumberFormat="1" applyFont="1" applyFill="1" applyBorder="1"/>
    <xf numFmtId="180" fontId="8" fillId="0" borderId="10" xfId="0" applyNumberFormat="1" applyFont="1" applyFill="1" applyBorder="1"/>
    <xf numFmtId="0" fontId="7" fillId="0" borderId="13" xfId="0" applyFont="1" applyFill="1" applyBorder="1"/>
    <xf numFmtId="0" fontId="7" fillId="0" borderId="0" xfId="0" applyFont="1" applyFill="1"/>
    <xf numFmtId="49" fontId="10" fillId="0" borderId="15" xfId="0" applyNumberFormat="1" applyFont="1" applyFill="1" applyBorder="1" applyAlignment="1">
      <alignment horizontal="distributed" vertical="center"/>
    </xf>
    <xf numFmtId="181" fontId="7" fillId="0" borderId="0" xfId="1" applyNumberFormat="1" applyFont="1" applyFill="1"/>
    <xf numFmtId="0" fontId="7" fillId="0" borderId="0" xfId="0" quotePrefix="1" applyFont="1" applyFill="1" applyAlignment="1">
      <alignment horizontal="left"/>
    </xf>
    <xf numFmtId="49" fontId="10" fillId="0" borderId="0" xfId="0" applyNumberFormat="1" applyFont="1" applyFill="1" applyAlignment="1">
      <alignment horizontal="distributed" vertical="center"/>
    </xf>
    <xf numFmtId="0" fontId="7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/>
    <xf numFmtId="188" fontId="14" fillId="0" borderId="0" xfId="0" applyNumberFormat="1" applyFont="1" applyFill="1" applyAlignment="1">
      <alignment horizontal="center"/>
    </xf>
    <xf numFmtId="188" fontId="14" fillId="0" borderId="0" xfId="0" applyNumberFormat="1" applyFont="1" applyFill="1"/>
    <xf numFmtId="0" fontId="15" fillId="0" borderId="0" xfId="0" applyFont="1" applyFill="1" applyAlignment="1"/>
    <xf numFmtId="188" fontId="15" fillId="0" borderId="0" xfId="0" applyNumberFormat="1" applyFont="1" applyFill="1" applyAlignment="1">
      <alignment horizontal="center"/>
    </xf>
    <xf numFmtId="188" fontId="15" fillId="0" borderId="0" xfId="0" applyNumberFormat="1" applyFont="1" applyFill="1"/>
    <xf numFmtId="188" fontId="7" fillId="0" borderId="0" xfId="0" applyNumberFormat="1" applyFont="1" applyFill="1"/>
    <xf numFmtId="0" fontId="7" fillId="0" borderId="0" xfId="0" applyFont="1" applyFill="1" applyAlignment="1">
      <alignment horizontal="right" vertical="center"/>
    </xf>
    <xf numFmtId="38" fontId="15" fillId="0" borderId="0" xfId="2" applyFont="1" applyFill="1"/>
    <xf numFmtId="0" fontId="15" fillId="0" borderId="0" xfId="0" applyFont="1" applyFill="1" applyAlignment="1">
      <alignment horizontal="right"/>
    </xf>
    <xf numFmtId="0" fontId="15" fillId="0" borderId="0" xfId="0" quotePrefix="1" applyFont="1" applyFill="1" applyAlignment="1">
      <alignment horizontal="left"/>
    </xf>
    <xf numFmtId="180" fontId="3" fillId="0" borderId="0" xfId="0" applyNumberFormat="1" applyFont="1"/>
    <xf numFmtId="0" fontId="8" fillId="0" borderId="22" xfId="0" applyFont="1" applyBorder="1" applyAlignment="1">
      <alignment horizontal="center"/>
    </xf>
    <xf numFmtId="38" fontId="11" fillId="0" borderId="27" xfId="0" applyNumberFormat="1" applyFont="1" applyFill="1" applyBorder="1" applyAlignment="1"/>
    <xf numFmtId="180" fontId="13" fillId="0" borderId="38" xfId="0" applyNumberFormat="1" applyFont="1" applyFill="1" applyBorder="1" applyAlignment="1"/>
    <xf numFmtId="180" fontId="12" fillId="0" borderId="3" xfId="0" applyNumberFormat="1" applyFont="1" applyFill="1" applyBorder="1" applyAlignment="1"/>
    <xf numFmtId="188" fontId="8" fillId="0" borderId="1" xfId="0" applyNumberFormat="1" applyFont="1" applyBorder="1" applyAlignment="1">
      <alignment horizontal="centerContinuous"/>
    </xf>
    <xf numFmtId="188" fontId="8" fillId="0" borderId="2" xfId="0" applyNumberFormat="1" applyFont="1" applyBorder="1" applyAlignment="1">
      <alignment horizontal="centerContinuous"/>
    </xf>
    <xf numFmtId="188" fontId="8" fillId="0" borderId="36" xfId="0" applyNumberFormat="1" applyFont="1" applyBorder="1" applyAlignment="1">
      <alignment horizontal="centerContinuous"/>
    </xf>
    <xf numFmtId="188" fontId="8" fillId="0" borderId="3" xfId="0" applyNumberFormat="1" applyFont="1" applyBorder="1" applyAlignment="1">
      <alignment horizontal="center"/>
    </xf>
    <xf numFmtId="188" fontId="8" fillId="0" borderId="3" xfId="0" applyNumberFormat="1" applyFont="1" applyBorder="1" applyAlignment="1">
      <alignment horizontal="centerContinuous"/>
    </xf>
    <xf numFmtId="0" fontId="8" fillId="0" borderId="21" xfId="0" quotePrefix="1" applyFont="1" applyBorder="1" applyAlignment="1">
      <alignment horizontal="center"/>
    </xf>
    <xf numFmtId="188" fontId="8" fillId="0" borderId="39" xfId="0" applyNumberFormat="1" applyFont="1" applyBorder="1" applyAlignment="1">
      <alignment horizontal="center"/>
    </xf>
    <xf numFmtId="188" fontId="8" fillId="0" borderId="9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"/>
    </xf>
    <xf numFmtId="188" fontId="8" fillId="0" borderId="7" xfId="0" applyNumberFormat="1" applyFont="1" applyBorder="1" applyAlignment="1">
      <alignment horizontal="centerContinuous"/>
    </xf>
    <xf numFmtId="188" fontId="8" fillId="0" borderId="4" xfId="0" applyNumberFormat="1" applyFont="1" applyBorder="1" applyAlignment="1">
      <alignment horizontal="center"/>
    </xf>
    <xf numFmtId="188" fontId="8" fillId="0" borderId="42" xfId="0" applyNumberFormat="1" applyFont="1" applyBorder="1" applyAlignment="1">
      <alignment horizontal="center"/>
    </xf>
    <xf numFmtId="188" fontId="7" fillId="0" borderId="15" xfId="0" applyNumberFormat="1" applyFont="1" applyFill="1" applyBorder="1" applyAlignment="1">
      <alignment horizontal="center"/>
    </xf>
    <xf numFmtId="188" fontId="15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20" xfId="0" applyFont="1" applyBorder="1" applyAlignment="1">
      <alignment horizontal="center"/>
    </xf>
    <xf numFmtId="188" fontId="8" fillId="0" borderId="41" xfId="0" applyNumberFormat="1" applyFont="1" applyBorder="1" applyAlignment="1">
      <alignment horizontal="center"/>
    </xf>
    <xf numFmtId="180" fontId="8" fillId="0" borderId="4" xfId="0" applyNumberFormat="1" applyFont="1" applyBorder="1" applyAlignment="1">
      <alignment horizontal="center"/>
    </xf>
    <xf numFmtId="180" fontId="10" fillId="0" borderId="10" xfId="0" applyNumberFormat="1" applyFont="1" applyFill="1" applyBorder="1"/>
    <xf numFmtId="0" fontId="9" fillId="0" borderId="18" xfId="0" applyFont="1" applyFill="1" applyBorder="1"/>
    <xf numFmtId="186" fontId="7" fillId="0" borderId="0" xfId="0" applyNumberFormat="1" applyFont="1" applyFill="1" applyBorder="1" applyAlignment="1">
      <alignment horizontal="left"/>
    </xf>
    <xf numFmtId="189" fontId="2" fillId="0" borderId="9" xfId="0" applyNumberFormat="1" applyFont="1" applyBorder="1" applyAlignment="1">
      <alignment horizontal="center"/>
    </xf>
    <xf numFmtId="185" fontId="2" fillId="0" borderId="33" xfId="0" applyNumberFormat="1" applyFont="1" applyFill="1" applyBorder="1" applyAlignment="1">
      <alignment horizontal="center"/>
    </xf>
    <xf numFmtId="182" fontId="12" fillId="0" borderId="5" xfId="0" applyNumberFormat="1" applyFont="1" applyBorder="1" applyAlignment="1">
      <alignment horizontal="center"/>
    </xf>
    <xf numFmtId="189" fontId="2" fillId="0" borderId="22" xfId="0" applyNumberFormat="1" applyFont="1" applyBorder="1" applyAlignment="1">
      <alignment horizontal="center"/>
    </xf>
    <xf numFmtId="189" fontId="2" fillId="0" borderId="4" xfId="0" applyNumberFormat="1" applyFont="1" applyFill="1" applyBorder="1" applyAlignment="1">
      <alignment horizontal="center"/>
    </xf>
    <xf numFmtId="188" fontId="2" fillId="0" borderId="3" xfId="0" applyNumberFormat="1" applyFont="1" applyBorder="1" applyAlignment="1">
      <alignment horizontal="center"/>
    </xf>
    <xf numFmtId="188" fontId="2" fillId="0" borderId="7" xfId="0" applyNumberFormat="1" applyFont="1" applyFill="1" applyBorder="1" applyAlignment="1">
      <alignment horizontal="center"/>
    </xf>
    <xf numFmtId="188" fontId="2" fillId="0" borderId="3" xfId="0" applyNumberFormat="1" applyFont="1" applyFill="1" applyBorder="1" applyAlignment="1">
      <alignment horizontal="center"/>
    </xf>
    <xf numFmtId="188" fontId="2" fillId="0" borderId="36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center"/>
    </xf>
    <xf numFmtId="188" fontId="2" fillId="0" borderId="38" xfId="0" applyNumberFormat="1" applyFont="1" applyFill="1" applyBorder="1" applyAlignment="1">
      <alignment horizontal="center"/>
    </xf>
    <xf numFmtId="188" fontId="2" fillId="0" borderId="36" xfId="0" applyNumberFormat="1" applyFont="1" applyFill="1" applyBorder="1" applyAlignment="1">
      <alignment horizontal="center"/>
    </xf>
    <xf numFmtId="0" fontId="4" fillId="0" borderId="0" xfId="0" quotePrefix="1" applyFont="1" applyAlignment="1"/>
    <xf numFmtId="0" fontId="8" fillId="0" borderId="41" xfId="0" applyFont="1" applyBorder="1" applyAlignment="1">
      <alignment horizontal="centerContinuous"/>
    </xf>
    <xf numFmtId="0" fontId="8" fillId="0" borderId="42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178" fontId="2" fillId="0" borderId="0" xfId="0" applyNumberFormat="1" applyFont="1" applyFill="1" applyBorder="1" applyAlignment="1"/>
    <xf numFmtId="0" fontId="8" fillId="0" borderId="38" xfId="0" applyFont="1" applyBorder="1" applyAlignment="1">
      <alignment horizontal="center"/>
    </xf>
    <xf numFmtId="185" fontId="8" fillId="0" borderId="37" xfId="0" applyNumberFormat="1" applyFont="1" applyBorder="1" applyAlignment="1">
      <alignment horizontal="center"/>
    </xf>
    <xf numFmtId="185" fontId="8" fillId="0" borderId="24" xfId="0" applyNumberFormat="1" applyFont="1" applyBorder="1" applyAlignment="1">
      <alignment horizontal="center"/>
    </xf>
    <xf numFmtId="185" fontId="8" fillId="0" borderId="38" xfId="0" applyNumberFormat="1" applyFont="1" applyBorder="1" applyAlignment="1">
      <alignment horizontal="center"/>
    </xf>
    <xf numFmtId="185" fontId="8" fillId="0" borderId="37" xfId="0" applyNumberFormat="1" applyFont="1" applyFill="1" applyBorder="1" applyAlignment="1">
      <alignment horizontal="center"/>
    </xf>
    <xf numFmtId="185" fontId="8" fillId="0" borderId="24" xfId="0" applyNumberFormat="1" applyFont="1" applyFill="1" applyBorder="1" applyAlignment="1">
      <alignment horizontal="center"/>
    </xf>
    <xf numFmtId="178" fontId="8" fillId="0" borderId="11" xfId="0" applyNumberFormat="1" applyFont="1" applyFill="1" applyBorder="1" applyAlignment="1">
      <alignment horizontal="center"/>
    </xf>
    <xf numFmtId="185" fontId="2" fillId="0" borderId="50" xfId="0" applyNumberFormat="1" applyFont="1" applyFill="1" applyBorder="1" applyAlignment="1">
      <alignment horizontal="center" vertical="center"/>
    </xf>
    <xf numFmtId="178" fontId="8" fillId="0" borderId="28" xfId="0" applyNumberFormat="1" applyFont="1" applyFill="1" applyBorder="1" applyAlignment="1">
      <alignment horizontal="center"/>
    </xf>
    <xf numFmtId="185" fontId="2" fillId="0" borderId="13" xfId="0" applyNumberFormat="1" applyFont="1" applyFill="1" applyBorder="1" applyAlignment="1">
      <alignment vertical="center"/>
    </xf>
    <xf numFmtId="178" fontId="8" fillId="0" borderId="51" xfId="0" applyNumberFormat="1" applyFont="1" applyFill="1" applyBorder="1" applyAlignment="1">
      <alignment horizontal="center"/>
    </xf>
    <xf numFmtId="185" fontId="2" fillId="0" borderId="18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Continuous"/>
    </xf>
    <xf numFmtId="180" fontId="12" fillId="0" borderId="46" xfId="0" applyNumberFormat="1" applyFont="1" applyFill="1" applyBorder="1"/>
    <xf numFmtId="185" fontId="8" fillId="0" borderId="48" xfId="0" applyNumberFormat="1" applyFont="1" applyBorder="1" applyAlignment="1">
      <alignment horizontal="center"/>
    </xf>
    <xf numFmtId="178" fontId="8" fillId="0" borderId="49" xfId="0" applyNumberFormat="1" applyFont="1" applyBorder="1" applyAlignment="1">
      <alignment horizontal="center"/>
    </xf>
    <xf numFmtId="185" fontId="8" fillId="0" borderId="8" xfId="0" applyNumberFormat="1" applyFont="1" applyFill="1" applyBorder="1" applyAlignment="1">
      <alignment horizontal="center"/>
    </xf>
    <xf numFmtId="185" fontId="8" fillId="0" borderId="15" xfId="0" applyNumberFormat="1" applyFont="1" applyBorder="1" applyAlignment="1">
      <alignment horizontal="center"/>
    </xf>
    <xf numFmtId="185" fontId="8" fillId="0" borderId="8" xfId="0" applyNumberFormat="1" applyFont="1" applyBorder="1" applyAlignment="1">
      <alignment horizontal="center"/>
    </xf>
    <xf numFmtId="178" fontId="8" fillId="0" borderId="15" xfId="0" applyNumberFormat="1" applyFont="1" applyBorder="1" applyAlignment="1">
      <alignment horizontal="center"/>
    </xf>
    <xf numFmtId="185" fontId="11" fillId="0" borderId="48" xfId="0" applyNumberFormat="1" applyFont="1" applyBorder="1" applyAlignment="1">
      <alignment horizontal="center"/>
    </xf>
    <xf numFmtId="185" fontId="11" fillId="0" borderId="24" xfId="0" applyNumberFormat="1" applyFont="1" applyBorder="1" applyAlignment="1">
      <alignment horizontal="center"/>
    </xf>
    <xf numFmtId="185" fontId="11" fillId="0" borderId="18" xfId="0" applyNumberFormat="1" applyFont="1" applyFill="1" applyBorder="1" applyAlignment="1">
      <alignment horizontal="center" vertical="center"/>
    </xf>
    <xf numFmtId="185" fontId="11" fillId="0" borderId="32" xfId="0" applyNumberFormat="1" applyFont="1" applyFill="1" applyBorder="1" applyAlignment="1">
      <alignment horizontal="center" vertical="center"/>
    </xf>
    <xf numFmtId="0" fontId="10" fillId="0" borderId="54" xfId="0" applyFont="1" applyFill="1" applyBorder="1"/>
    <xf numFmtId="176" fontId="10" fillId="0" borderId="10" xfId="0" applyNumberFormat="1" applyFont="1" applyFill="1" applyBorder="1"/>
    <xf numFmtId="188" fontId="7" fillId="0" borderId="54" xfId="0" applyNumberFormat="1" applyFont="1" applyFill="1" applyBorder="1" applyAlignment="1">
      <alignment horizontal="center"/>
    </xf>
    <xf numFmtId="188" fontId="7" fillId="0" borderId="54" xfId="0" applyNumberFormat="1" applyFont="1" applyFill="1" applyBorder="1"/>
    <xf numFmtId="0" fontId="7" fillId="0" borderId="54" xfId="0" applyFont="1" applyFill="1" applyBorder="1"/>
    <xf numFmtId="188" fontId="7" fillId="0" borderId="10" xfId="0" applyNumberFormat="1" applyFont="1" applyFill="1" applyBorder="1" applyAlignment="1">
      <alignment horizontal="center"/>
    </xf>
    <xf numFmtId="177" fontId="7" fillId="0" borderId="10" xfId="0" applyNumberFormat="1" applyFont="1" applyFill="1" applyBorder="1"/>
    <xf numFmtId="180" fontId="8" fillId="0" borderId="14" xfId="0" applyNumberFormat="1" applyFont="1" applyFill="1" applyBorder="1"/>
    <xf numFmtId="188" fontId="2" fillId="0" borderId="39" xfId="0" applyNumberFormat="1" applyFont="1" applyBorder="1" applyAlignment="1">
      <alignment horizontal="center"/>
    </xf>
    <xf numFmtId="188" fontId="2" fillId="0" borderId="41" xfId="0" applyNumberFormat="1" applyFont="1" applyBorder="1" applyAlignment="1">
      <alignment horizontal="center"/>
    </xf>
    <xf numFmtId="188" fontId="2" fillId="0" borderId="42" xfId="0" applyNumberFormat="1" applyFont="1" applyBorder="1" applyAlignment="1">
      <alignment horizontal="center"/>
    </xf>
    <xf numFmtId="188" fontId="2" fillId="0" borderId="39" xfId="0" applyNumberFormat="1" applyFont="1" applyFill="1" applyBorder="1" applyAlignment="1">
      <alignment horizontal="center"/>
    </xf>
    <xf numFmtId="188" fontId="2" fillId="0" borderId="42" xfId="0" applyNumberFormat="1" applyFont="1" applyFill="1" applyBorder="1" applyAlignment="1">
      <alignment horizontal="center"/>
    </xf>
    <xf numFmtId="180" fontId="2" fillId="0" borderId="52" xfId="0" applyNumberFormat="1" applyFont="1" applyFill="1" applyBorder="1"/>
    <xf numFmtId="188" fontId="2" fillId="0" borderId="53" xfId="0" applyNumberFormat="1" applyFont="1" applyFill="1" applyBorder="1" applyAlignment="1">
      <alignment horizontal="center"/>
    </xf>
    <xf numFmtId="188" fontId="2" fillId="0" borderId="44" xfId="0" applyNumberFormat="1" applyFont="1" applyFill="1" applyBorder="1" applyAlignment="1">
      <alignment horizontal="center"/>
    </xf>
    <xf numFmtId="188" fontId="2" fillId="0" borderId="43" xfId="0" applyNumberFormat="1" applyFont="1" applyFill="1" applyBorder="1" applyAlignment="1">
      <alignment horizontal="center"/>
    </xf>
    <xf numFmtId="189" fontId="2" fillId="0" borderId="4" xfId="0" applyNumberFormat="1" applyFont="1" applyBorder="1" applyAlignment="1">
      <alignment horizontal="center"/>
    </xf>
    <xf numFmtId="189" fontId="2" fillId="0" borderId="6" xfId="0" applyNumberFormat="1" applyFont="1" applyBorder="1" applyAlignment="1">
      <alignment horizontal="center"/>
    </xf>
    <xf numFmtId="189" fontId="2" fillId="0" borderId="20" xfId="0" applyNumberFormat="1" applyFont="1" applyBorder="1" applyAlignment="1">
      <alignment horizontal="center"/>
    </xf>
    <xf numFmtId="189" fontId="2" fillId="0" borderId="21" xfId="0" applyNumberFormat="1" applyFont="1" applyBorder="1" applyAlignment="1">
      <alignment horizontal="center"/>
    </xf>
    <xf numFmtId="188" fontId="2" fillId="0" borderId="14" xfId="0" applyNumberFormat="1" applyFont="1" applyFill="1" applyBorder="1"/>
    <xf numFmtId="188" fontId="2" fillId="0" borderId="44" xfId="0" applyNumberFormat="1" applyFont="1" applyFill="1" applyBorder="1"/>
    <xf numFmtId="188" fontId="2" fillId="0" borderId="19" xfId="0" applyNumberFormat="1" applyFont="1" applyFill="1" applyBorder="1" applyAlignment="1">
      <alignment horizontal="center"/>
    </xf>
    <xf numFmtId="177" fontId="2" fillId="0" borderId="40" xfId="0" applyNumberFormat="1" applyFont="1" applyFill="1" applyBorder="1" applyAlignment="1">
      <alignment horizontal="center"/>
    </xf>
    <xf numFmtId="180" fontId="2" fillId="0" borderId="9" xfId="0" applyNumberFormat="1" applyFont="1" applyBorder="1"/>
    <xf numFmtId="0" fontId="0" fillId="0" borderId="0" xfId="0" applyFont="1" applyAlignment="1"/>
    <xf numFmtId="31" fontId="0" fillId="0" borderId="0" xfId="0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188" fontId="0" fillId="0" borderId="0" xfId="0" applyNumberFormat="1" applyFont="1" applyAlignment="1">
      <alignment horizontal="right"/>
    </xf>
    <xf numFmtId="190" fontId="2" fillId="0" borderId="7" xfId="0" applyNumberFormat="1" applyFont="1" applyBorder="1" applyAlignment="1">
      <alignment horizontal="right"/>
    </xf>
    <xf numFmtId="190" fontId="2" fillId="0" borderId="9" xfId="0" applyNumberFormat="1" applyFont="1" applyBorder="1" applyAlignment="1">
      <alignment horizontal="right"/>
    </xf>
    <xf numFmtId="190" fontId="2" fillId="0" borderId="9" xfId="0" applyNumberFormat="1" applyFont="1" applyBorder="1"/>
    <xf numFmtId="190" fontId="2" fillId="0" borderId="3" xfId="0" applyNumberFormat="1" applyFont="1" applyBorder="1" applyAlignment="1">
      <alignment horizontal="right"/>
    </xf>
    <xf numFmtId="190" fontId="2" fillId="0" borderId="4" xfId="0" applyNumberFormat="1" applyFont="1" applyBorder="1" applyAlignment="1">
      <alignment horizontal="right"/>
    </xf>
    <xf numFmtId="190" fontId="2" fillId="0" borderId="4" xfId="0" applyNumberFormat="1" applyFont="1" applyBorder="1"/>
    <xf numFmtId="190" fontId="2" fillId="0" borderId="36" xfId="0" applyNumberFormat="1" applyFont="1" applyBorder="1" applyAlignment="1">
      <alignment horizontal="right"/>
    </xf>
    <xf numFmtId="190" fontId="2" fillId="0" borderId="6" xfId="0" applyNumberFormat="1" applyFont="1" applyBorder="1" applyAlignment="1">
      <alignment horizontal="right"/>
    </xf>
    <xf numFmtId="190" fontId="2" fillId="0" borderId="6" xfId="0" applyNumberFormat="1" applyFont="1" applyBorder="1"/>
    <xf numFmtId="190" fontId="2" fillId="0" borderId="37" xfId="0" applyNumberFormat="1" applyFont="1" applyBorder="1" applyAlignment="1">
      <alignment horizontal="center" vertical="center"/>
    </xf>
    <xf numFmtId="190" fontId="2" fillId="0" borderId="23" xfId="0" applyNumberFormat="1" applyFont="1" applyBorder="1" applyAlignment="1">
      <alignment horizontal="center" vertical="center"/>
    </xf>
    <xf numFmtId="190" fontId="2" fillId="0" borderId="4" xfId="0" applyNumberFormat="1" applyFont="1" applyFill="1" applyBorder="1"/>
    <xf numFmtId="190" fontId="2" fillId="0" borderId="9" xfId="0" applyNumberFormat="1" applyFont="1" applyFill="1" applyBorder="1"/>
    <xf numFmtId="190" fontId="2" fillId="0" borderId="0" xfId="0" applyNumberFormat="1" applyFont="1" applyBorder="1" applyAlignment="1">
      <alignment horizontal="right"/>
    </xf>
    <xf numFmtId="190" fontId="2" fillId="0" borderId="8" xfId="0" applyNumberFormat="1" applyFont="1" applyBorder="1" applyAlignment="1">
      <alignment horizontal="right"/>
    </xf>
    <xf numFmtId="190" fontId="2" fillId="0" borderId="15" xfId="0" applyNumberFormat="1" applyFont="1" applyBorder="1" applyAlignment="1">
      <alignment horizontal="right"/>
    </xf>
    <xf numFmtId="190" fontId="2" fillId="0" borderId="12" xfId="0" applyNumberFormat="1" applyFont="1" applyBorder="1" applyAlignment="1">
      <alignment horizontal="right"/>
    </xf>
    <xf numFmtId="190" fontId="2" fillId="0" borderId="10" xfId="0" applyNumberFormat="1" applyFont="1" applyBorder="1" applyAlignment="1">
      <alignment horizontal="right"/>
    </xf>
    <xf numFmtId="190" fontId="2" fillId="0" borderId="10" xfId="0" applyNumberFormat="1" applyFont="1" applyBorder="1"/>
    <xf numFmtId="190" fontId="2" fillId="0" borderId="23" xfId="0" applyNumberFormat="1" applyFont="1" applyBorder="1" applyAlignment="1">
      <alignment horizontal="right"/>
    </xf>
    <xf numFmtId="190" fontId="2" fillId="0" borderId="0" xfId="0" applyNumberFormat="1" applyFont="1" applyBorder="1"/>
    <xf numFmtId="190" fontId="2" fillId="0" borderId="42" xfId="0" applyNumberFormat="1" applyFont="1" applyBorder="1" applyAlignment="1">
      <alignment horizontal="right"/>
    </xf>
    <xf numFmtId="9" fontId="12" fillId="0" borderId="28" xfId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Fill="1" applyBorder="1" applyAlignment="1">
      <alignment horizontal="centerContinuous"/>
    </xf>
    <xf numFmtId="0" fontId="8" fillId="0" borderId="4" xfId="0" applyFont="1" applyFill="1" applyBorder="1" applyAlignment="1">
      <alignment horizontal="centerContinuous"/>
    </xf>
    <xf numFmtId="180" fontId="12" fillId="0" borderId="5" xfId="0" applyNumberFormat="1" applyFont="1" applyBorder="1" applyAlignment="1">
      <alignment horizont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8" fontId="11" fillId="0" borderId="27" xfId="0" applyNumberFormat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28" xfId="0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86" fontId="12" fillId="0" borderId="45" xfId="0" applyNumberFormat="1" applyFont="1" applyFill="1" applyBorder="1" applyAlignment="1">
      <alignment horizontal="center"/>
    </xf>
    <xf numFmtId="186" fontId="12" fillId="0" borderId="19" xfId="0" applyNumberFormat="1" applyFont="1" applyFill="1" applyBorder="1" applyAlignment="1">
      <alignment horizontal="center"/>
    </xf>
    <xf numFmtId="186" fontId="12" fillId="0" borderId="18" xfId="0" applyNumberFormat="1" applyFont="1" applyFill="1" applyBorder="1" applyAlignment="1">
      <alignment horizontal="center"/>
    </xf>
    <xf numFmtId="186" fontId="12" fillId="0" borderId="46" xfId="0" applyNumberFormat="1" applyFont="1" applyFill="1" applyBorder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186" fontId="11" fillId="0" borderId="45" xfId="0" applyNumberFormat="1" applyFont="1" applyFill="1" applyBorder="1" applyAlignment="1">
      <alignment horizontal="center"/>
    </xf>
    <xf numFmtId="186" fontId="11" fillId="0" borderId="19" xfId="0" applyNumberFormat="1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10">
    <cellStyle name="パーセント" xfId="1" builtinId="5"/>
    <cellStyle name="桁区切り" xfId="2" builtinId="6"/>
    <cellStyle name="桁区切り 2" xfId="4"/>
    <cellStyle name="標準" xfId="0" builtinId="0"/>
    <cellStyle name="標準 2" xfId="3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1153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11537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64</xdr:row>
      <xdr:rowOff>9525</xdr:rowOff>
    </xdr:from>
    <xdr:to>
      <xdr:col>28</xdr:col>
      <xdr:colOff>0</xdr:colOff>
      <xdr:row>64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0982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66</xdr:row>
      <xdr:rowOff>268060</xdr:rowOff>
    </xdr:from>
    <xdr:to>
      <xdr:col>3</xdr:col>
      <xdr:colOff>572861</xdr:colOff>
      <xdr:row>66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1488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11537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67</xdr:row>
      <xdr:rowOff>0</xdr:rowOff>
    </xdr:from>
    <xdr:to>
      <xdr:col>18</xdr:col>
      <xdr:colOff>476250</xdr:colOff>
      <xdr:row>67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14871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67</xdr:row>
      <xdr:rowOff>0</xdr:rowOff>
    </xdr:from>
    <xdr:to>
      <xdr:col>19</xdr:col>
      <xdr:colOff>590550</xdr:colOff>
      <xdr:row>67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1487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1487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67</xdr:row>
      <xdr:rowOff>0</xdr:rowOff>
    </xdr:from>
    <xdr:to>
      <xdr:col>24</xdr:col>
      <xdr:colOff>523875</xdr:colOff>
      <xdr:row>67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1487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67</xdr:row>
      <xdr:rowOff>9525</xdr:rowOff>
    </xdr:from>
    <xdr:to>
      <xdr:col>25</xdr:col>
      <xdr:colOff>476250</xdr:colOff>
      <xdr:row>67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14966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67</xdr:row>
      <xdr:rowOff>9525</xdr:rowOff>
    </xdr:from>
    <xdr:to>
      <xdr:col>26</xdr:col>
      <xdr:colOff>381000</xdr:colOff>
      <xdr:row>67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1496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67</xdr:row>
      <xdr:rowOff>9525</xdr:rowOff>
    </xdr:from>
    <xdr:to>
      <xdr:col>27</xdr:col>
      <xdr:colOff>428625</xdr:colOff>
      <xdr:row>67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1496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64</xdr:row>
      <xdr:rowOff>9525</xdr:rowOff>
    </xdr:from>
    <xdr:to>
      <xdr:col>28</xdr:col>
      <xdr:colOff>0</xdr:colOff>
      <xdr:row>64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0982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66</xdr:row>
      <xdr:rowOff>9525</xdr:rowOff>
    </xdr:from>
    <xdr:to>
      <xdr:col>28</xdr:col>
      <xdr:colOff>0</xdr:colOff>
      <xdr:row>66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1325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66</xdr:row>
      <xdr:rowOff>254453</xdr:rowOff>
    </xdr:from>
    <xdr:to>
      <xdr:col>6</xdr:col>
      <xdr:colOff>581025</xdr:colOff>
      <xdr:row>66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14844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67</xdr:row>
      <xdr:rowOff>0</xdr:rowOff>
    </xdr:from>
    <xdr:to>
      <xdr:col>7</xdr:col>
      <xdr:colOff>561975</xdr:colOff>
      <xdr:row>67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1487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64</xdr:row>
      <xdr:rowOff>0</xdr:rowOff>
    </xdr:from>
    <xdr:to>
      <xdr:col>23</xdr:col>
      <xdr:colOff>409575</xdr:colOff>
      <xdr:row>64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09728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11442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11442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11442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65</xdr:row>
      <xdr:rowOff>9525</xdr:rowOff>
    </xdr:from>
    <xdr:to>
      <xdr:col>11</xdr:col>
      <xdr:colOff>0</xdr:colOff>
      <xdr:row>65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115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64</xdr:row>
      <xdr:rowOff>0</xdr:rowOff>
    </xdr:from>
    <xdr:to>
      <xdr:col>23</xdr:col>
      <xdr:colOff>0</xdr:colOff>
      <xdr:row>64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097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67</xdr:row>
      <xdr:rowOff>9525</xdr:rowOff>
    </xdr:from>
    <xdr:to>
      <xdr:col>8</xdr:col>
      <xdr:colOff>542925</xdr:colOff>
      <xdr:row>67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1496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67</xdr:row>
      <xdr:rowOff>9525</xdr:rowOff>
    </xdr:from>
    <xdr:to>
      <xdr:col>8</xdr:col>
      <xdr:colOff>609600</xdr:colOff>
      <xdr:row>67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1496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67</xdr:row>
      <xdr:rowOff>0</xdr:rowOff>
    </xdr:from>
    <xdr:to>
      <xdr:col>20</xdr:col>
      <xdr:colOff>619125</xdr:colOff>
      <xdr:row>67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1487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67</xdr:row>
      <xdr:rowOff>0</xdr:rowOff>
    </xdr:from>
    <xdr:to>
      <xdr:col>21</xdr:col>
      <xdr:colOff>657225</xdr:colOff>
      <xdr:row>67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14871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1153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11537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1496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1496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67</xdr:row>
      <xdr:rowOff>9525</xdr:rowOff>
    </xdr:from>
    <xdr:to>
      <xdr:col>11</xdr:col>
      <xdr:colOff>542925</xdr:colOff>
      <xdr:row>67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1496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66</xdr:row>
      <xdr:rowOff>268061</xdr:rowOff>
    </xdr:from>
    <xdr:to>
      <xdr:col>4</xdr:col>
      <xdr:colOff>572860</xdr:colOff>
      <xdr:row>66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1488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68</xdr:row>
      <xdr:rowOff>76200</xdr:rowOff>
    </xdr:from>
    <xdr:to>
      <xdr:col>6</xdr:col>
      <xdr:colOff>152400</xdr:colOff>
      <xdr:row>70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17348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11442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67</xdr:row>
      <xdr:rowOff>2721</xdr:rowOff>
    </xdr:from>
    <xdr:to>
      <xdr:col>22</xdr:col>
      <xdr:colOff>608240</xdr:colOff>
      <xdr:row>67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14898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27785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2683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756660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2689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268325" y="22174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07925" y="226980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12875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1965900" y="22698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1279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242375" y="227076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70</xdr:row>
      <xdr:rowOff>9525</xdr:rowOff>
    </xdr:from>
    <xdr:to>
      <xdr:col>26</xdr:col>
      <xdr:colOff>381000</xdr:colOff>
      <xdr:row>70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5261550" y="227076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70</xdr:row>
      <xdr:rowOff>9525</xdr:rowOff>
    </xdr:from>
    <xdr:to>
      <xdr:col>27</xdr:col>
      <xdr:colOff>428625</xdr:colOff>
      <xdr:row>70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6299775" y="22707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7566600" y="21888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7566600" y="22431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153025" y="226763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524625" y="226980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1994475" y="218789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07925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251150" y="22164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679900" y="22164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125450" y="2217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861125" y="21878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796290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7953375" y="227076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251150" y="226980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679900" y="22698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7962900" y="22174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7953375" y="22174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277850" y="22707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2683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268325" y="227076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20785" y="22689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095875" y="230409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841450" y="22164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0954890" y="227007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277850" y="22860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268325" y="22860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7566600" y="2257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33757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268325" y="22860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07925" y="23383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12875" y="23383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1965900" y="233838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127950" y="23383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242375" y="233934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5261550" y="233934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6299775" y="23393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7566600" y="2257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7566600" y="2311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153025" y="233621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524625" y="233838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1994475" y="225647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07925" y="22850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251150" y="22850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679900" y="22850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125450" y="2286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861125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7962900" y="23393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7953375" y="23393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251150" y="23383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679900" y="23383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7962900" y="22860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7953375" y="22860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277850" y="23393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268325" y="23393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268325" y="23393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20785" y="233757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095875" y="237267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841450" y="22850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0954890" y="233865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277850" y="26289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268325" y="26289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79</xdr:row>
      <xdr:rowOff>9525</xdr:rowOff>
    </xdr:from>
    <xdr:to>
      <xdr:col>28</xdr:col>
      <xdr:colOff>0</xdr:colOff>
      <xdr:row>79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75666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81</xdr:row>
      <xdr:rowOff>268060</xdr:rowOff>
    </xdr:from>
    <xdr:to>
      <xdr:col>3</xdr:col>
      <xdr:colOff>572861</xdr:colOff>
      <xdr:row>81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68047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268325" y="262890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82</xdr:row>
      <xdr:rowOff>0</xdr:rowOff>
    </xdr:from>
    <xdr:to>
      <xdr:col>18</xdr:col>
      <xdr:colOff>476250</xdr:colOff>
      <xdr:row>82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5307925" y="268128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82</xdr:row>
      <xdr:rowOff>0</xdr:rowOff>
    </xdr:from>
    <xdr:to>
      <xdr:col>19</xdr:col>
      <xdr:colOff>590550</xdr:colOff>
      <xdr:row>82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812875" y="26812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82</xdr:row>
      <xdr:rowOff>0</xdr:rowOff>
    </xdr:from>
    <xdr:to>
      <xdr:col>23</xdr:col>
      <xdr:colOff>409575</xdr:colOff>
      <xdr:row>82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1965900" y="268128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82</xdr:row>
      <xdr:rowOff>0</xdr:rowOff>
    </xdr:from>
    <xdr:to>
      <xdr:col>24</xdr:col>
      <xdr:colOff>523875</xdr:colOff>
      <xdr:row>82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3127950" y="26812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82</xdr:row>
      <xdr:rowOff>9525</xdr:rowOff>
    </xdr:from>
    <xdr:to>
      <xdr:col>25</xdr:col>
      <xdr:colOff>476250</xdr:colOff>
      <xdr:row>82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4242375" y="268224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82</xdr:row>
      <xdr:rowOff>9525</xdr:rowOff>
    </xdr:from>
    <xdr:to>
      <xdr:col>26</xdr:col>
      <xdr:colOff>381000</xdr:colOff>
      <xdr:row>82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5261550" y="268224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82</xdr:row>
      <xdr:rowOff>9525</xdr:rowOff>
    </xdr:from>
    <xdr:to>
      <xdr:col>27</xdr:col>
      <xdr:colOff>428625</xdr:colOff>
      <xdr:row>82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6299775" y="26822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79</xdr:row>
      <xdr:rowOff>9525</xdr:rowOff>
    </xdr:from>
    <xdr:to>
      <xdr:col>28</xdr:col>
      <xdr:colOff>0</xdr:colOff>
      <xdr:row>79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7566600" y="26003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81</xdr:row>
      <xdr:rowOff>9525</xdr:rowOff>
    </xdr:from>
    <xdr:to>
      <xdr:col>28</xdr:col>
      <xdr:colOff>0</xdr:colOff>
      <xdr:row>81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7566600" y="26546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81</xdr:row>
      <xdr:rowOff>254453</xdr:rowOff>
    </xdr:from>
    <xdr:to>
      <xdr:col>6</xdr:col>
      <xdr:colOff>581025</xdr:colOff>
      <xdr:row>81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153025" y="267911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82</xdr:row>
      <xdr:rowOff>0</xdr:rowOff>
    </xdr:from>
    <xdr:to>
      <xdr:col>7</xdr:col>
      <xdr:colOff>561975</xdr:colOff>
      <xdr:row>82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524625" y="268128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79</xdr:row>
      <xdr:rowOff>0</xdr:rowOff>
    </xdr:from>
    <xdr:to>
      <xdr:col>23</xdr:col>
      <xdr:colOff>409575</xdr:colOff>
      <xdr:row>79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1994475" y="259937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80</xdr:row>
      <xdr:rowOff>0</xdr:rowOff>
    </xdr:from>
    <xdr:to>
      <xdr:col>18</xdr:col>
      <xdr:colOff>476250</xdr:colOff>
      <xdr:row>80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5307925" y="26279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80</xdr:row>
      <xdr:rowOff>0</xdr:rowOff>
    </xdr:from>
    <xdr:to>
      <xdr:col>20</xdr:col>
      <xdr:colOff>619125</xdr:colOff>
      <xdr:row>80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8251150" y="262794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80</xdr:row>
      <xdr:rowOff>0</xdr:rowOff>
    </xdr:from>
    <xdr:to>
      <xdr:col>21</xdr:col>
      <xdr:colOff>657225</xdr:colOff>
      <xdr:row>80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679900" y="26279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80</xdr:row>
      <xdr:rowOff>9525</xdr:rowOff>
    </xdr:from>
    <xdr:to>
      <xdr:col>11</xdr:col>
      <xdr:colOff>0</xdr:colOff>
      <xdr:row>80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125450" y="26289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79</xdr:row>
      <xdr:rowOff>0</xdr:rowOff>
    </xdr:from>
    <xdr:to>
      <xdr:col>23</xdr:col>
      <xdr:colOff>0</xdr:colOff>
      <xdr:row>79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861125" y="2599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82</xdr:row>
      <xdr:rowOff>9525</xdr:rowOff>
    </xdr:from>
    <xdr:to>
      <xdr:col>8</xdr:col>
      <xdr:colOff>542925</xdr:colOff>
      <xdr:row>82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7962900" y="26822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82</xdr:row>
      <xdr:rowOff>9525</xdr:rowOff>
    </xdr:from>
    <xdr:to>
      <xdr:col>8</xdr:col>
      <xdr:colOff>609600</xdr:colOff>
      <xdr:row>82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7953375" y="268224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82</xdr:row>
      <xdr:rowOff>0</xdr:rowOff>
    </xdr:from>
    <xdr:to>
      <xdr:col>20</xdr:col>
      <xdr:colOff>619125</xdr:colOff>
      <xdr:row>82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8251150" y="268128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82</xdr:row>
      <xdr:rowOff>0</xdr:rowOff>
    </xdr:from>
    <xdr:to>
      <xdr:col>21</xdr:col>
      <xdr:colOff>657225</xdr:colOff>
      <xdr:row>82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679900" y="26812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80</xdr:row>
      <xdr:rowOff>9525</xdr:rowOff>
    </xdr:from>
    <xdr:to>
      <xdr:col>8</xdr:col>
      <xdr:colOff>542925</xdr:colOff>
      <xdr:row>80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7962900" y="26289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80</xdr:row>
      <xdr:rowOff>9525</xdr:rowOff>
    </xdr:from>
    <xdr:to>
      <xdr:col>8</xdr:col>
      <xdr:colOff>609600</xdr:colOff>
      <xdr:row>80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7953375" y="262890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82</xdr:row>
      <xdr:rowOff>9525</xdr:rowOff>
    </xdr:from>
    <xdr:to>
      <xdr:col>11</xdr:col>
      <xdr:colOff>542925</xdr:colOff>
      <xdr:row>82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277850" y="26822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82</xdr:row>
      <xdr:rowOff>9525</xdr:rowOff>
    </xdr:from>
    <xdr:to>
      <xdr:col>11</xdr:col>
      <xdr:colOff>542925</xdr:colOff>
      <xdr:row>82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268325" y="26822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82</xdr:row>
      <xdr:rowOff>9525</xdr:rowOff>
    </xdr:from>
    <xdr:to>
      <xdr:col>11</xdr:col>
      <xdr:colOff>542925</xdr:colOff>
      <xdr:row>82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268325" y="268224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81</xdr:row>
      <xdr:rowOff>268061</xdr:rowOff>
    </xdr:from>
    <xdr:to>
      <xdr:col>4</xdr:col>
      <xdr:colOff>572860</xdr:colOff>
      <xdr:row>81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20785" y="268047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83</xdr:row>
      <xdr:rowOff>76200</xdr:rowOff>
    </xdr:from>
    <xdr:to>
      <xdr:col>6</xdr:col>
      <xdr:colOff>152400</xdr:colOff>
      <xdr:row>85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095875" y="271557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80</xdr:row>
      <xdr:rowOff>0</xdr:rowOff>
    </xdr:from>
    <xdr:to>
      <xdr:col>19</xdr:col>
      <xdr:colOff>590550</xdr:colOff>
      <xdr:row>80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841450" y="262794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82</xdr:row>
      <xdr:rowOff>2721</xdr:rowOff>
    </xdr:from>
    <xdr:to>
      <xdr:col>22</xdr:col>
      <xdr:colOff>608240</xdr:colOff>
      <xdr:row>82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0954890" y="268155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63</xdr:row>
      <xdr:rowOff>9525</xdr:rowOff>
    </xdr:from>
    <xdr:to>
      <xdr:col>11</xdr:col>
      <xdr:colOff>542925</xdr:colOff>
      <xdr:row>63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0810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63</xdr:row>
      <xdr:rowOff>9525</xdr:rowOff>
    </xdr:from>
    <xdr:to>
      <xdr:col>11</xdr:col>
      <xdr:colOff>542925</xdr:colOff>
      <xdr:row>63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08108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62</xdr:row>
      <xdr:rowOff>9525</xdr:rowOff>
    </xdr:from>
    <xdr:to>
      <xdr:col>28</xdr:col>
      <xdr:colOff>0</xdr:colOff>
      <xdr:row>62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64</xdr:row>
      <xdr:rowOff>268060</xdr:rowOff>
    </xdr:from>
    <xdr:to>
      <xdr:col>3</xdr:col>
      <xdr:colOff>572861</xdr:colOff>
      <xdr:row>64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11456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63</xdr:row>
      <xdr:rowOff>9525</xdr:rowOff>
    </xdr:from>
    <xdr:to>
      <xdr:col>11</xdr:col>
      <xdr:colOff>542925</xdr:colOff>
      <xdr:row>63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08108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65</xdr:row>
      <xdr:rowOff>0</xdr:rowOff>
    </xdr:from>
    <xdr:to>
      <xdr:col>18</xdr:col>
      <xdr:colOff>476250</xdr:colOff>
      <xdr:row>65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11442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65</xdr:row>
      <xdr:rowOff>0</xdr:rowOff>
    </xdr:from>
    <xdr:to>
      <xdr:col>19</xdr:col>
      <xdr:colOff>590550</xdr:colOff>
      <xdr:row>65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11442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65</xdr:row>
      <xdr:rowOff>0</xdr:rowOff>
    </xdr:from>
    <xdr:to>
      <xdr:col>23</xdr:col>
      <xdr:colOff>409575</xdr:colOff>
      <xdr:row>65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11442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65</xdr:row>
      <xdr:rowOff>0</xdr:rowOff>
    </xdr:from>
    <xdr:to>
      <xdr:col>24</xdr:col>
      <xdr:colOff>523875</xdr:colOff>
      <xdr:row>65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11442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65</xdr:row>
      <xdr:rowOff>9525</xdr:rowOff>
    </xdr:from>
    <xdr:to>
      <xdr:col>25</xdr:col>
      <xdr:colOff>476250</xdr:colOff>
      <xdr:row>65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11537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65</xdr:row>
      <xdr:rowOff>9525</xdr:rowOff>
    </xdr:from>
    <xdr:to>
      <xdr:col>26</xdr:col>
      <xdr:colOff>381000</xdr:colOff>
      <xdr:row>65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11537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65</xdr:row>
      <xdr:rowOff>9525</xdr:rowOff>
    </xdr:from>
    <xdr:to>
      <xdr:col>27</xdr:col>
      <xdr:colOff>428625</xdr:colOff>
      <xdr:row>65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11537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62</xdr:row>
      <xdr:rowOff>9525</xdr:rowOff>
    </xdr:from>
    <xdr:to>
      <xdr:col>28</xdr:col>
      <xdr:colOff>0</xdr:colOff>
      <xdr:row>62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0639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64</xdr:row>
      <xdr:rowOff>9525</xdr:rowOff>
    </xdr:from>
    <xdr:to>
      <xdr:col>28</xdr:col>
      <xdr:colOff>0</xdr:colOff>
      <xdr:row>64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0982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64</xdr:row>
      <xdr:rowOff>254453</xdr:rowOff>
    </xdr:from>
    <xdr:to>
      <xdr:col>6</xdr:col>
      <xdr:colOff>581025</xdr:colOff>
      <xdr:row>64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11415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65</xdr:row>
      <xdr:rowOff>0</xdr:rowOff>
    </xdr:from>
    <xdr:to>
      <xdr:col>7</xdr:col>
      <xdr:colOff>561975</xdr:colOff>
      <xdr:row>65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11442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62</xdr:row>
      <xdr:rowOff>0</xdr:rowOff>
    </xdr:from>
    <xdr:to>
      <xdr:col>23</xdr:col>
      <xdr:colOff>409575</xdr:colOff>
      <xdr:row>62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06299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63</xdr:row>
      <xdr:rowOff>0</xdr:rowOff>
    </xdr:from>
    <xdr:to>
      <xdr:col>18</xdr:col>
      <xdr:colOff>476250</xdr:colOff>
      <xdr:row>63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08013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63</xdr:row>
      <xdr:rowOff>0</xdr:rowOff>
    </xdr:from>
    <xdr:to>
      <xdr:col>20</xdr:col>
      <xdr:colOff>619125</xdr:colOff>
      <xdr:row>63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08013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63</xdr:row>
      <xdr:rowOff>0</xdr:rowOff>
    </xdr:from>
    <xdr:to>
      <xdr:col>21</xdr:col>
      <xdr:colOff>657225</xdr:colOff>
      <xdr:row>63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08013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63</xdr:row>
      <xdr:rowOff>9525</xdr:rowOff>
    </xdr:from>
    <xdr:to>
      <xdr:col>11</xdr:col>
      <xdr:colOff>0</xdr:colOff>
      <xdr:row>63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0810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62</xdr:row>
      <xdr:rowOff>0</xdr:rowOff>
    </xdr:from>
    <xdr:to>
      <xdr:col>23</xdr:col>
      <xdr:colOff>0</xdr:colOff>
      <xdr:row>62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0629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9525</xdr:rowOff>
    </xdr:from>
    <xdr:to>
      <xdr:col>8</xdr:col>
      <xdr:colOff>542925</xdr:colOff>
      <xdr:row>65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1153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65</xdr:row>
      <xdr:rowOff>9525</xdr:rowOff>
    </xdr:from>
    <xdr:to>
      <xdr:col>8</xdr:col>
      <xdr:colOff>609600</xdr:colOff>
      <xdr:row>65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11537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65</xdr:row>
      <xdr:rowOff>0</xdr:rowOff>
    </xdr:from>
    <xdr:to>
      <xdr:col>20</xdr:col>
      <xdr:colOff>619125</xdr:colOff>
      <xdr:row>65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11442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65</xdr:row>
      <xdr:rowOff>0</xdr:rowOff>
    </xdr:from>
    <xdr:to>
      <xdr:col>21</xdr:col>
      <xdr:colOff>657225</xdr:colOff>
      <xdr:row>65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11442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63</xdr:row>
      <xdr:rowOff>9525</xdr:rowOff>
    </xdr:from>
    <xdr:to>
      <xdr:col>8</xdr:col>
      <xdr:colOff>542925</xdr:colOff>
      <xdr:row>63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08108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63</xdr:row>
      <xdr:rowOff>9525</xdr:rowOff>
    </xdr:from>
    <xdr:to>
      <xdr:col>8</xdr:col>
      <xdr:colOff>609600</xdr:colOff>
      <xdr:row>63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08108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11537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11537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65</xdr:row>
      <xdr:rowOff>9525</xdr:rowOff>
    </xdr:from>
    <xdr:to>
      <xdr:col>11</xdr:col>
      <xdr:colOff>542925</xdr:colOff>
      <xdr:row>65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11537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64</xdr:row>
      <xdr:rowOff>268061</xdr:rowOff>
    </xdr:from>
    <xdr:to>
      <xdr:col>4</xdr:col>
      <xdr:colOff>572860</xdr:colOff>
      <xdr:row>64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11456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66</xdr:row>
      <xdr:rowOff>76200</xdr:rowOff>
    </xdr:from>
    <xdr:to>
      <xdr:col>6</xdr:col>
      <xdr:colOff>152400</xdr:colOff>
      <xdr:row>68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13919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63</xdr:row>
      <xdr:rowOff>0</xdr:rowOff>
    </xdr:from>
    <xdr:to>
      <xdr:col>19</xdr:col>
      <xdr:colOff>590550</xdr:colOff>
      <xdr:row>63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08013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65</xdr:row>
      <xdr:rowOff>2721</xdr:rowOff>
    </xdr:from>
    <xdr:to>
      <xdr:col>22</xdr:col>
      <xdr:colOff>608240</xdr:colOff>
      <xdr:row>65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11469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76</xdr:row>
      <xdr:rowOff>9525</xdr:rowOff>
    </xdr:from>
    <xdr:to>
      <xdr:col>28</xdr:col>
      <xdr:colOff>0</xdr:colOff>
      <xdr:row>76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78</xdr:row>
      <xdr:rowOff>268060</xdr:rowOff>
    </xdr:from>
    <xdr:to>
      <xdr:col>3</xdr:col>
      <xdr:colOff>572861</xdr:colOff>
      <xdr:row>78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545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79</xdr:row>
      <xdr:rowOff>0</xdr:rowOff>
    </xdr:from>
    <xdr:to>
      <xdr:col>18</xdr:col>
      <xdr:colOff>476250</xdr:colOff>
      <xdr:row>79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79</xdr:row>
      <xdr:rowOff>0</xdr:rowOff>
    </xdr:from>
    <xdr:to>
      <xdr:col>19</xdr:col>
      <xdr:colOff>590550</xdr:colOff>
      <xdr:row>79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79</xdr:row>
      <xdr:rowOff>0</xdr:rowOff>
    </xdr:from>
    <xdr:to>
      <xdr:col>23</xdr:col>
      <xdr:colOff>409575</xdr:colOff>
      <xdr:row>79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5445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79</xdr:row>
      <xdr:rowOff>0</xdr:rowOff>
    </xdr:from>
    <xdr:to>
      <xdr:col>24</xdr:col>
      <xdr:colOff>523875</xdr:colOff>
      <xdr:row>79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79</xdr:row>
      <xdr:rowOff>9525</xdr:rowOff>
    </xdr:from>
    <xdr:to>
      <xdr:col>25</xdr:col>
      <xdr:colOff>476250</xdr:colOff>
      <xdr:row>79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5540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79</xdr:row>
      <xdr:rowOff>9525</xdr:rowOff>
    </xdr:from>
    <xdr:to>
      <xdr:col>26</xdr:col>
      <xdr:colOff>381000</xdr:colOff>
      <xdr:row>79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554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79</xdr:row>
      <xdr:rowOff>9525</xdr:rowOff>
    </xdr:from>
    <xdr:to>
      <xdr:col>27</xdr:col>
      <xdr:colOff>428625</xdr:colOff>
      <xdr:row>79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3554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76</xdr:row>
      <xdr:rowOff>9525</xdr:rowOff>
    </xdr:from>
    <xdr:to>
      <xdr:col>28</xdr:col>
      <xdr:colOff>0</xdr:colOff>
      <xdr:row>76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78</xdr:row>
      <xdr:rowOff>254453</xdr:rowOff>
    </xdr:from>
    <xdr:to>
      <xdr:col>6</xdr:col>
      <xdr:colOff>581025</xdr:colOff>
      <xdr:row>78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35418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79</xdr:row>
      <xdr:rowOff>0</xdr:rowOff>
    </xdr:from>
    <xdr:to>
      <xdr:col>7</xdr:col>
      <xdr:colOff>561975</xdr:colOff>
      <xdr:row>79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35445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76</xdr:row>
      <xdr:rowOff>0</xdr:rowOff>
    </xdr:from>
    <xdr:to>
      <xdr:col>23</xdr:col>
      <xdr:colOff>409575</xdr:colOff>
      <xdr:row>76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30302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3201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32016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32016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77</xdr:row>
      <xdr:rowOff>9525</xdr:rowOff>
    </xdr:from>
    <xdr:to>
      <xdr:col>11</xdr:col>
      <xdr:colOff>0</xdr:colOff>
      <xdr:row>77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79</xdr:row>
      <xdr:rowOff>9525</xdr:rowOff>
    </xdr:from>
    <xdr:to>
      <xdr:col>8</xdr:col>
      <xdr:colOff>542925</xdr:colOff>
      <xdr:row>79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79</xdr:row>
      <xdr:rowOff>9525</xdr:rowOff>
    </xdr:from>
    <xdr:to>
      <xdr:col>8</xdr:col>
      <xdr:colOff>609600</xdr:colOff>
      <xdr:row>79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35540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79</xdr:row>
      <xdr:rowOff>0</xdr:rowOff>
    </xdr:from>
    <xdr:to>
      <xdr:col>20</xdr:col>
      <xdr:colOff>619125</xdr:colOff>
      <xdr:row>79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79</xdr:row>
      <xdr:rowOff>0</xdr:rowOff>
    </xdr:from>
    <xdr:to>
      <xdr:col>21</xdr:col>
      <xdr:colOff>657225</xdr:colOff>
      <xdr:row>79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35445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32111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78</xdr:row>
      <xdr:rowOff>268061</xdr:rowOff>
    </xdr:from>
    <xdr:to>
      <xdr:col>4</xdr:col>
      <xdr:colOff>572860</xdr:colOff>
      <xdr:row>78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3545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80</xdr:row>
      <xdr:rowOff>76200</xdr:rowOff>
    </xdr:from>
    <xdr:to>
      <xdr:col>6</xdr:col>
      <xdr:colOff>152400</xdr:colOff>
      <xdr:row>82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37922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3201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79</xdr:row>
      <xdr:rowOff>2721</xdr:rowOff>
    </xdr:from>
    <xdr:to>
      <xdr:col>22</xdr:col>
      <xdr:colOff>608240</xdr:colOff>
      <xdr:row>79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35472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16681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16681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496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69</xdr:row>
      <xdr:rowOff>268060</xdr:rowOff>
    </xdr:from>
    <xdr:to>
      <xdr:col>3</xdr:col>
      <xdr:colOff>572861</xdr:colOff>
      <xdr:row>69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0028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16681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70</xdr:row>
      <xdr:rowOff>0</xdr:rowOff>
    </xdr:from>
    <xdr:to>
      <xdr:col>23</xdr:col>
      <xdr:colOff>409575</xdr:colOff>
      <xdr:row>70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0015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70</xdr:row>
      <xdr:rowOff>0</xdr:rowOff>
    </xdr:from>
    <xdr:to>
      <xdr:col>24</xdr:col>
      <xdr:colOff>523875</xdr:colOff>
      <xdr:row>70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70</xdr:row>
      <xdr:rowOff>9525</xdr:rowOff>
    </xdr:from>
    <xdr:to>
      <xdr:col>25</xdr:col>
      <xdr:colOff>476250</xdr:colOff>
      <xdr:row>70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0110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70</xdr:row>
      <xdr:rowOff>9525</xdr:rowOff>
    </xdr:from>
    <xdr:to>
      <xdr:col>26</xdr:col>
      <xdr:colOff>381000</xdr:colOff>
      <xdr:row>70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0110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70</xdr:row>
      <xdr:rowOff>9525</xdr:rowOff>
    </xdr:from>
    <xdr:to>
      <xdr:col>27</xdr:col>
      <xdr:colOff>428625</xdr:colOff>
      <xdr:row>70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0110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496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69</xdr:row>
      <xdr:rowOff>254453</xdr:rowOff>
    </xdr:from>
    <xdr:to>
      <xdr:col>6</xdr:col>
      <xdr:colOff>581025</xdr:colOff>
      <xdr:row>69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19987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70</xdr:row>
      <xdr:rowOff>0</xdr:rowOff>
    </xdr:from>
    <xdr:to>
      <xdr:col>7</xdr:col>
      <xdr:colOff>561975</xdr:colOff>
      <xdr:row>70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0015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67</xdr:row>
      <xdr:rowOff>0</xdr:rowOff>
    </xdr:from>
    <xdr:to>
      <xdr:col>23</xdr:col>
      <xdr:colOff>409575</xdr:colOff>
      <xdr:row>67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4871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16586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16586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1658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68</xdr:row>
      <xdr:rowOff>9525</xdr:rowOff>
    </xdr:from>
    <xdr:to>
      <xdr:col>11</xdr:col>
      <xdr:colOff>0</xdr:colOff>
      <xdr:row>68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166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67</xdr:row>
      <xdr:rowOff>0</xdr:rowOff>
    </xdr:from>
    <xdr:to>
      <xdr:col>23</xdr:col>
      <xdr:colOff>0</xdr:colOff>
      <xdr:row>67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487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0110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001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16681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1668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69</xdr:row>
      <xdr:rowOff>268061</xdr:rowOff>
    </xdr:from>
    <xdr:to>
      <xdr:col>4</xdr:col>
      <xdr:colOff>572860</xdr:colOff>
      <xdr:row>69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0028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71</xdr:row>
      <xdr:rowOff>76200</xdr:rowOff>
    </xdr:from>
    <xdr:to>
      <xdr:col>6</xdr:col>
      <xdr:colOff>152400</xdr:colOff>
      <xdr:row>73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2491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16586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70</xdr:row>
      <xdr:rowOff>2721</xdr:rowOff>
    </xdr:from>
    <xdr:to>
      <xdr:col>22</xdr:col>
      <xdr:colOff>608240</xdr:colOff>
      <xdr:row>70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0042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15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67</xdr:row>
      <xdr:rowOff>268060</xdr:rowOff>
    </xdr:from>
    <xdr:to>
      <xdr:col>3</xdr:col>
      <xdr:colOff>572861</xdr:colOff>
      <xdr:row>67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16599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68</xdr:row>
      <xdr:rowOff>0</xdr:rowOff>
    </xdr:from>
    <xdr:to>
      <xdr:col>18</xdr:col>
      <xdr:colOff>476250</xdr:colOff>
      <xdr:row>68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16586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68</xdr:row>
      <xdr:rowOff>0</xdr:rowOff>
    </xdr:from>
    <xdr:to>
      <xdr:col>19</xdr:col>
      <xdr:colOff>590550</xdr:colOff>
      <xdr:row>68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16586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16586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68</xdr:row>
      <xdr:rowOff>0</xdr:rowOff>
    </xdr:from>
    <xdr:to>
      <xdr:col>24</xdr:col>
      <xdr:colOff>523875</xdr:colOff>
      <xdr:row>68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16586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68</xdr:row>
      <xdr:rowOff>9525</xdr:rowOff>
    </xdr:from>
    <xdr:to>
      <xdr:col>25</xdr:col>
      <xdr:colOff>476250</xdr:colOff>
      <xdr:row>68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16681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68</xdr:row>
      <xdr:rowOff>9525</xdr:rowOff>
    </xdr:from>
    <xdr:to>
      <xdr:col>26</xdr:col>
      <xdr:colOff>381000</xdr:colOff>
      <xdr:row>68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16681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68</xdr:row>
      <xdr:rowOff>9525</xdr:rowOff>
    </xdr:from>
    <xdr:to>
      <xdr:col>27</xdr:col>
      <xdr:colOff>428625</xdr:colOff>
      <xdr:row>68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16681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15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67</xdr:row>
      <xdr:rowOff>9525</xdr:rowOff>
    </xdr:from>
    <xdr:to>
      <xdr:col>28</xdr:col>
      <xdr:colOff>0</xdr:colOff>
      <xdr:row>67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1496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67</xdr:row>
      <xdr:rowOff>254453</xdr:rowOff>
    </xdr:from>
    <xdr:to>
      <xdr:col>6</xdr:col>
      <xdr:colOff>581025</xdr:colOff>
      <xdr:row>67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16558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68</xdr:row>
      <xdr:rowOff>0</xdr:rowOff>
    </xdr:from>
    <xdr:to>
      <xdr:col>7</xdr:col>
      <xdr:colOff>561975</xdr:colOff>
      <xdr:row>68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16586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65</xdr:row>
      <xdr:rowOff>0</xdr:rowOff>
    </xdr:from>
    <xdr:to>
      <xdr:col>23</xdr:col>
      <xdr:colOff>409575</xdr:colOff>
      <xdr:row>65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1442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13157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1315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66</xdr:row>
      <xdr:rowOff>9525</xdr:rowOff>
    </xdr:from>
    <xdr:to>
      <xdr:col>11</xdr:col>
      <xdr:colOff>0</xdr:colOff>
      <xdr:row>66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1325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65</xdr:row>
      <xdr:rowOff>0</xdr:rowOff>
    </xdr:from>
    <xdr:to>
      <xdr:col>23</xdr:col>
      <xdr:colOff>0</xdr:colOff>
      <xdr:row>65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14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68</xdr:row>
      <xdr:rowOff>9525</xdr:rowOff>
    </xdr:from>
    <xdr:to>
      <xdr:col>8</xdr:col>
      <xdr:colOff>542925</xdr:colOff>
      <xdr:row>68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16681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68</xdr:row>
      <xdr:rowOff>9525</xdr:rowOff>
    </xdr:from>
    <xdr:to>
      <xdr:col>8</xdr:col>
      <xdr:colOff>609600</xdr:colOff>
      <xdr:row>68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16681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68</xdr:row>
      <xdr:rowOff>0</xdr:rowOff>
    </xdr:from>
    <xdr:to>
      <xdr:col>20</xdr:col>
      <xdr:colOff>619125</xdr:colOff>
      <xdr:row>68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16586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68</xdr:row>
      <xdr:rowOff>0</xdr:rowOff>
    </xdr:from>
    <xdr:to>
      <xdr:col>21</xdr:col>
      <xdr:colOff>657225</xdr:colOff>
      <xdr:row>68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16586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13252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16681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16681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68</xdr:row>
      <xdr:rowOff>9525</xdr:rowOff>
    </xdr:from>
    <xdr:to>
      <xdr:col>11</xdr:col>
      <xdr:colOff>542925</xdr:colOff>
      <xdr:row>68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16681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67</xdr:row>
      <xdr:rowOff>268061</xdr:rowOff>
    </xdr:from>
    <xdr:to>
      <xdr:col>4</xdr:col>
      <xdr:colOff>572860</xdr:colOff>
      <xdr:row>67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16599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69</xdr:row>
      <xdr:rowOff>76200</xdr:rowOff>
    </xdr:from>
    <xdr:to>
      <xdr:col>6</xdr:col>
      <xdr:colOff>152400</xdr:colOff>
      <xdr:row>71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19062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13157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68</xdr:row>
      <xdr:rowOff>2721</xdr:rowOff>
    </xdr:from>
    <xdr:to>
      <xdr:col>22</xdr:col>
      <xdr:colOff>608240</xdr:colOff>
      <xdr:row>68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16613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80</xdr:row>
      <xdr:rowOff>268060</xdr:rowOff>
    </xdr:from>
    <xdr:to>
      <xdr:col>3</xdr:col>
      <xdr:colOff>572861</xdr:colOff>
      <xdr:row>80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888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81</xdr:row>
      <xdr:rowOff>0</xdr:rowOff>
    </xdr:from>
    <xdr:to>
      <xdr:col>18</xdr:col>
      <xdr:colOff>476250</xdr:colOff>
      <xdr:row>81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8874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81</xdr:row>
      <xdr:rowOff>0</xdr:rowOff>
    </xdr:from>
    <xdr:to>
      <xdr:col>19</xdr:col>
      <xdr:colOff>590550</xdr:colOff>
      <xdr:row>81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81</xdr:row>
      <xdr:rowOff>0</xdr:rowOff>
    </xdr:from>
    <xdr:to>
      <xdr:col>23</xdr:col>
      <xdr:colOff>409575</xdr:colOff>
      <xdr:row>81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8874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81</xdr:row>
      <xdr:rowOff>0</xdr:rowOff>
    </xdr:from>
    <xdr:to>
      <xdr:col>24</xdr:col>
      <xdr:colOff>523875</xdr:colOff>
      <xdr:row>81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81</xdr:row>
      <xdr:rowOff>9525</xdr:rowOff>
    </xdr:from>
    <xdr:to>
      <xdr:col>25</xdr:col>
      <xdr:colOff>476250</xdr:colOff>
      <xdr:row>81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8969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81</xdr:row>
      <xdr:rowOff>9525</xdr:rowOff>
    </xdr:from>
    <xdr:to>
      <xdr:col>26</xdr:col>
      <xdr:colOff>381000</xdr:colOff>
      <xdr:row>81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8969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81</xdr:row>
      <xdr:rowOff>9525</xdr:rowOff>
    </xdr:from>
    <xdr:to>
      <xdr:col>27</xdr:col>
      <xdr:colOff>428625</xdr:colOff>
      <xdr:row>81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3896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80</xdr:row>
      <xdr:rowOff>9525</xdr:rowOff>
    </xdr:from>
    <xdr:to>
      <xdr:col>28</xdr:col>
      <xdr:colOff>0</xdr:colOff>
      <xdr:row>80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3725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80</xdr:row>
      <xdr:rowOff>254453</xdr:rowOff>
    </xdr:from>
    <xdr:to>
      <xdr:col>6</xdr:col>
      <xdr:colOff>581025</xdr:colOff>
      <xdr:row>80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38847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81</xdr:row>
      <xdr:rowOff>0</xdr:rowOff>
    </xdr:from>
    <xdr:to>
      <xdr:col>7</xdr:col>
      <xdr:colOff>561975</xdr:colOff>
      <xdr:row>81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38874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78</xdr:row>
      <xdr:rowOff>0</xdr:rowOff>
    </xdr:from>
    <xdr:to>
      <xdr:col>23</xdr:col>
      <xdr:colOff>409575</xdr:colOff>
      <xdr:row>78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33731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79</xdr:row>
      <xdr:rowOff>0</xdr:rowOff>
    </xdr:from>
    <xdr:to>
      <xdr:col>18</xdr:col>
      <xdr:colOff>476250</xdr:colOff>
      <xdr:row>79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79</xdr:row>
      <xdr:rowOff>0</xdr:rowOff>
    </xdr:from>
    <xdr:to>
      <xdr:col>20</xdr:col>
      <xdr:colOff>619125</xdr:colOff>
      <xdr:row>79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79</xdr:row>
      <xdr:rowOff>0</xdr:rowOff>
    </xdr:from>
    <xdr:to>
      <xdr:col>21</xdr:col>
      <xdr:colOff>657225</xdr:colOff>
      <xdr:row>79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35445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79</xdr:row>
      <xdr:rowOff>9525</xdr:rowOff>
    </xdr:from>
    <xdr:to>
      <xdr:col>11</xdr:col>
      <xdr:colOff>0</xdr:colOff>
      <xdr:row>79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355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81</xdr:row>
      <xdr:rowOff>9525</xdr:rowOff>
    </xdr:from>
    <xdr:to>
      <xdr:col>8</xdr:col>
      <xdr:colOff>542925</xdr:colOff>
      <xdr:row>81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3896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81</xdr:row>
      <xdr:rowOff>9525</xdr:rowOff>
    </xdr:from>
    <xdr:to>
      <xdr:col>8</xdr:col>
      <xdr:colOff>609600</xdr:colOff>
      <xdr:row>81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38969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81</xdr:row>
      <xdr:rowOff>0</xdr:rowOff>
    </xdr:from>
    <xdr:to>
      <xdr:col>20</xdr:col>
      <xdr:colOff>619125</xdr:colOff>
      <xdr:row>81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81</xdr:row>
      <xdr:rowOff>0</xdr:rowOff>
    </xdr:from>
    <xdr:to>
      <xdr:col>21</xdr:col>
      <xdr:colOff>657225</xdr:colOff>
      <xdr:row>81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38874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79</xdr:row>
      <xdr:rowOff>9525</xdr:rowOff>
    </xdr:from>
    <xdr:to>
      <xdr:col>8</xdr:col>
      <xdr:colOff>542925</xdr:colOff>
      <xdr:row>79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79</xdr:row>
      <xdr:rowOff>9525</xdr:rowOff>
    </xdr:from>
    <xdr:to>
      <xdr:col>8</xdr:col>
      <xdr:colOff>609600</xdr:colOff>
      <xdr:row>79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35540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3896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38969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38969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80</xdr:row>
      <xdr:rowOff>268061</xdr:rowOff>
    </xdr:from>
    <xdr:to>
      <xdr:col>4</xdr:col>
      <xdr:colOff>572860</xdr:colOff>
      <xdr:row>80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3888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82</xdr:row>
      <xdr:rowOff>76200</xdr:rowOff>
    </xdr:from>
    <xdr:to>
      <xdr:col>6</xdr:col>
      <xdr:colOff>152400</xdr:colOff>
      <xdr:row>84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41351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79</xdr:row>
      <xdr:rowOff>0</xdr:rowOff>
    </xdr:from>
    <xdr:to>
      <xdr:col>19</xdr:col>
      <xdr:colOff>590550</xdr:colOff>
      <xdr:row>79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81</xdr:row>
      <xdr:rowOff>2721</xdr:rowOff>
    </xdr:from>
    <xdr:to>
      <xdr:col>22</xdr:col>
      <xdr:colOff>608240</xdr:colOff>
      <xdr:row>81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38901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3457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344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3539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3539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3539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3416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344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8300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2001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2011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3539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344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20110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3457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5920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3471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76</xdr:row>
      <xdr:rowOff>9525</xdr:rowOff>
    </xdr:from>
    <xdr:to>
      <xdr:col>28</xdr:col>
      <xdr:colOff>0</xdr:colOff>
      <xdr:row>76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78</xdr:row>
      <xdr:rowOff>268060</xdr:rowOff>
    </xdr:from>
    <xdr:to>
      <xdr:col>3</xdr:col>
      <xdr:colOff>572861</xdr:colOff>
      <xdr:row>78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5459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77</xdr:row>
      <xdr:rowOff>9525</xdr:rowOff>
    </xdr:from>
    <xdr:to>
      <xdr:col>11</xdr:col>
      <xdr:colOff>542925</xdr:colOff>
      <xdr:row>77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2111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79</xdr:row>
      <xdr:rowOff>0</xdr:rowOff>
    </xdr:from>
    <xdr:to>
      <xdr:col>18</xdr:col>
      <xdr:colOff>476250</xdr:colOff>
      <xdr:row>79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79</xdr:row>
      <xdr:rowOff>0</xdr:rowOff>
    </xdr:from>
    <xdr:to>
      <xdr:col>19</xdr:col>
      <xdr:colOff>590550</xdr:colOff>
      <xdr:row>79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79</xdr:row>
      <xdr:rowOff>0</xdr:rowOff>
    </xdr:from>
    <xdr:to>
      <xdr:col>23</xdr:col>
      <xdr:colOff>409575</xdr:colOff>
      <xdr:row>79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5445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79</xdr:row>
      <xdr:rowOff>0</xdr:rowOff>
    </xdr:from>
    <xdr:to>
      <xdr:col>24</xdr:col>
      <xdr:colOff>523875</xdr:colOff>
      <xdr:row>79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79</xdr:row>
      <xdr:rowOff>9525</xdr:rowOff>
    </xdr:from>
    <xdr:to>
      <xdr:col>25</xdr:col>
      <xdr:colOff>476250</xdr:colOff>
      <xdr:row>79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5540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79</xdr:row>
      <xdr:rowOff>9525</xdr:rowOff>
    </xdr:from>
    <xdr:to>
      <xdr:col>26</xdr:col>
      <xdr:colOff>381000</xdr:colOff>
      <xdr:row>79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5540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79</xdr:row>
      <xdr:rowOff>9525</xdr:rowOff>
    </xdr:from>
    <xdr:to>
      <xdr:col>27</xdr:col>
      <xdr:colOff>428625</xdr:colOff>
      <xdr:row>79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35540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76</xdr:row>
      <xdr:rowOff>9525</xdr:rowOff>
    </xdr:from>
    <xdr:to>
      <xdr:col>28</xdr:col>
      <xdr:colOff>0</xdr:colOff>
      <xdr:row>76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78</xdr:row>
      <xdr:rowOff>254453</xdr:rowOff>
    </xdr:from>
    <xdr:to>
      <xdr:col>6</xdr:col>
      <xdr:colOff>581025</xdr:colOff>
      <xdr:row>78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35418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79</xdr:row>
      <xdr:rowOff>0</xdr:rowOff>
    </xdr:from>
    <xdr:to>
      <xdr:col>7</xdr:col>
      <xdr:colOff>561975</xdr:colOff>
      <xdr:row>79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35445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76</xdr:row>
      <xdr:rowOff>0</xdr:rowOff>
    </xdr:from>
    <xdr:to>
      <xdr:col>23</xdr:col>
      <xdr:colOff>409575</xdr:colOff>
      <xdr:row>76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30302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77</xdr:row>
      <xdr:rowOff>0</xdr:rowOff>
    </xdr:from>
    <xdr:to>
      <xdr:col>18</xdr:col>
      <xdr:colOff>476250</xdr:colOff>
      <xdr:row>77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3201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77</xdr:row>
      <xdr:rowOff>0</xdr:rowOff>
    </xdr:from>
    <xdr:to>
      <xdr:col>20</xdr:col>
      <xdr:colOff>619125</xdr:colOff>
      <xdr:row>77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32016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77</xdr:row>
      <xdr:rowOff>0</xdr:rowOff>
    </xdr:from>
    <xdr:to>
      <xdr:col>21</xdr:col>
      <xdr:colOff>657225</xdr:colOff>
      <xdr:row>77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32016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77</xdr:row>
      <xdr:rowOff>9525</xdr:rowOff>
    </xdr:from>
    <xdr:to>
      <xdr:col>11</xdr:col>
      <xdr:colOff>0</xdr:colOff>
      <xdr:row>77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76</xdr:row>
      <xdr:rowOff>0</xdr:rowOff>
    </xdr:from>
    <xdr:to>
      <xdr:col>23</xdr:col>
      <xdr:colOff>0</xdr:colOff>
      <xdr:row>76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79</xdr:row>
      <xdr:rowOff>9525</xdr:rowOff>
    </xdr:from>
    <xdr:to>
      <xdr:col>8</xdr:col>
      <xdr:colOff>542925</xdr:colOff>
      <xdr:row>79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79</xdr:row>
      <xdr:rowOff>9525</xdr:rowOff>
    </xdr:from>
    <xdr:to>
      <xdr:col>8</xdr:col>
      <xdr:colOff>609600</xdr:colOff>
      <xdr:row>79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35540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79</xdr:row>
      <xdr:rowOff>0</xdr:rowOff>
    </xdr:from>
    <xdr:to>
      <xdr:col>20</xdr:col>
      <xdr:colOff>619125</xdr:colOff>
      <xdr:row>79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79</xdr:row>
      <xdr:rowOff>0</xdr:rowOff>
    </xdr:from>
    <xdr:to>
      <xdr:col>21</xdr:col>
      <xdr:colOff>657225</xdr:colOff>
      <xdr:row>79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35445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77</xdr:row>
      <xdr:rowOff>9525</xdr:rowOff>
    </xdr:from>
    <xdr:to>
      <xdr:col>8</xdr:col>
      <xdr:colOff>542925</xdr:colOff>
      <xdr:row>77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32111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77</xdr:row>
      <xdr:rowOff>9525</xdr:rowOff>
    </xdr:from>
    <xdr:to>
      <xdr:col>8</xdr:col>
      <xdr:colOff>609600</xdr:colOff>
      <xdr:row>77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32111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78</xdr:row>
      <xdr:rowOff>268061</xdr:rowOff>
    </xdr:from>
    <xdr:to>
      <xdr:col>4</xdr:col>
      <xdr:colOff>572860</xdr:colOff>
      <xdr:row>78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35459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80</xdr:row>
      <xdr:rowOff>76200</xdr:rowOff>
    </xdr:from>
    <xdr:to>
      <xdr:col>6</xdr:col>
      <xdr:colOff>152400</xdr:colOff>
      <xdr:row>82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37922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77</xdr:row>
      <xdr:rowOff>0</xdr:rowOff>
    </xdr:from>
    <xdr:to>
      <xdr:col>19</xdr:col>
      <xdr:colOff>590550</xdr:colOff>
      <xdr:row>77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32016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79</xdr:row>
      <xdr:rowOff>2721</xdr:rowOff>
    </xdr:from>
    <xdr:to>
      <xdr:col>22</xdr:col>
      <xdr:colOff>608240</xdr:colOff>
      <xdr:row>79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35472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26555700" y="2286000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26536650" y="2286000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75133200" y="2257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4441372" y="2337571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26536650" y="2286000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50615850" y="233838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53625750" y="2338387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63931800" y="23383875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66255900" y="2338387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68484750" y="2339340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70523100" y="23393400"/>
          <a:ext cx="552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72599550" y="23393400"/>
          <a:ext cx="609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75133200" y="22574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75133200" y="23117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10306050" y="23362103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13049250" y="23383875"/>
          <a:ext cx="838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63988950" y="22564725"/>
          <a:ext cx="5524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50615850" y="228504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56502300" y="2285047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59359800" y="22850475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26250900" y="22860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63722250" y="22564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15925800" y="2339340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15906750" y="2339340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56502300" y="23383875"/>
          <a:ext cx="742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59359800" y="23383875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15925800" y="2286000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15906750" y="22860000"/>
          <a:ext cx="933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26555700" y="23393400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26536650" y="2339340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26536650" y="23393400"/>
          <a:ext cx="800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6041570" y="23375711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10191750" y="23726775"/>
          <a:ext cx="57150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53682900" y="22850475"/>
          <a:ext cx="685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61909780" y="23386596"/>
          <a:ext cx="781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_510_&#20225;&#30011;&#37096;/&#12510;&#12531;&#12473;&#12522;&#12540;&#12487;&#12540;&#12479;/2022&#24180;/DATA&#65288;22&#24180;08&#26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eda Monthly Data"/>
      <sheetName val="実績確報（Final_Figures）"/>
      <sheetName val="コールON暦日ベース"/>
      <sheetName val="Sheet1"/>
    </sheetNames>
    <sheetDataSet>
      <sheetData sheetId="0"/>
      <sheetData sheetId="1"/>
      <sheetData sheetId="2">
        <row r="36">
          <cell r="D36">
            <v>-1.7454241712213228E-2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9"/>
  <sheetViews>
    <sheetView view="pageBreakPreview" zoomScale="60" zoomScaleNormal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B1" sqref="AB1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1" width="19.26953125" customWidth="1"/>
    <col min="12" max="12" width="18.6328125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7" width="17.90625" customWidth="1"/>
    <col min="18" max="18" width="18.08984375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84</v>
      </c>
      <c r="U1" s="4"/>
      <c r="Y1" s="115"/>
      <c r="AA1" s="118"/>
      <c r="AB1" s="303">
        <v>44593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4" t="s">
        <v>0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115.3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-300</v>
      </c>
      <c r="L9" s="75"/>
      <c r="M9" s="76"/>
      <c r="N9" s="98"/>
      <c r="O9" s="60"/>
      <c r="P9" s="98"/>
      <c r="Q9" s="60"/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4</v>
      </c>
      <c r="B10" s="141" t="s">
        <v>57</v>
      </c>
      <c r="C10" s="123">
        <v>-1.6002291980967857E-2</v>
      </c>
      <c r="D10" s="272">
        <v>-0.08</v>
      </c>
      <c r="E10" s="273">
        <v>1E-3</v>
      </c>
      <c r="F10" s="56">
        <v>2700</v>
      </c>
      <c r="G10" s="56">
        <v>-22500</v>
      </c>
      <c r="H10" s="142">
        <f>SUM(F10:G10)</f>
        <v>-19800</v>
      </c>
      <c r="I10" s="53"/>
      <c r="J10" s="99" t="s">
        <v>73</v>
      </c>
      <c r="K10" s="78">
        <v>700</v>
      </c>
      <c r="L10" s="79">
        <f>SUM(K8:K10)</f>
        <v>400</v>
      </c>
      <c r="M10" s="105"/>
      <c r="N10" s="99"/>
      <c r="O10" s="56"/>
      <c r="P10" s="99" t="s">
        <v>73</v>
      </c>
      <c r="Q10" s="78">
        <v>-100</v>
      </c>
      <c r="R10" s="149">
        <f>SUM(O8:O10)+SUM(Q8:Q10)</f>
        <v>-100</v>
      </c>
      <c r="S10" s="81">
        <v>-19500</v>
      </c>
      <c r="T10" s="308">
        <v>5411000</v>
      </c>
      <c r="U10" s="307">
        <v>4806000</v>
      </c>
      <c r="V10" s="320">
        <v>4806000</v>
      </c>
      <c r="W10" s="284">
        <v>-7.5999999999999998E-2</v>
      </c>
      <c r="X10" s="284">
        <v>-0.16</v>
      </c>
      <c r="Y10" s="235">
        <v>-4.9000000000000002E-2</v>
      </c>
      <c r="Z10" s="241">
        <v>-4.4999999999999998E-2</v>
      </c>
      <c r="AA10" s="244">
        <v>8.5000000000000006E-2</v>
      </c>
      <c r="AB10" s="111">
        <v>115.81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115.91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80</v>
      </c>
      <c r="K12" s="77">
        <v>-5600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5</v>
      </c>
      <c r="B13" s="18" t="s">
        <v>58</v>
      </c>
      <c r="C13" s="123">
        <v>-1.188237297113238E-2</v>
      </c>
      <c r="D13" s="266">
        <v>-6.5000000000000002E-2</v>
      </c>
      <c r="E13" s="254">
        <v>1E-3</v>
      </c>
      <c r="F13" s="56">
        <v>3200</v>
      </c>
      <c r="G13" s="56">
        <v>-4200</v>
      </c>
      <c r="H13" s="142">
        <f>SUM(F13:G13)</f>
        <v>-1000</v>
      </c>
      <c r="I13" s="53"/>
      <c r="J13" s="99" t="s">
        <v>73</v>
      </c>
      <c r="K13" s="78">
        <v>100</v>
      </c>
      <c r="L13" s="79">
        <f>SUM(K11:K13)</f>
        <v>-5500</v>
      </c>
      <c r="M13" s="105"/>
      <c r="N13" s="99" t="s">
        <v>80</v>
      </c>
      <c r="O13" s="56">
        <v>3800</v>
      </c>
      <c r="P13" s="99" t="s">
        <v>73</v>
      </c>
      <c r="Q13" s="56">
        <v>-200</v>
      </c>
      <c r="R13" s="149">
        <f>SUM(O11:O13)+SUM(Q11:Q13)</f>
        <v>3600</v>
      </c>
      <c r="S13" s="81">
        <v>-2900</v>
      </c>
      <c r="T13" s="308">
        <v>5408100</v>
      </c>
      <c r="U13" s="307">
        <v>4801200</v>
      </c>
      <c r="V13" s="320">
        <v>4801200</v>
      </c>
      <c r="W13" s="284">
        <v>-6.9000000000000006E-2</v>
      </c>
      <c r="X13" s="284">
        <v>-0.11700000000000001</v>
      </c>
      <c r="Y13" s="235">
        <v>-4.9000000000000002E-2</v>
      </c>
      <c r="Z13" s="241">
        <v>-0.03</v>
      </c>
      <c r="AA13" s="244">
        <v>9.5000000000000001E-2</v>
      </c>
      <c r="AB13" s="111">
        <v>116.24</v>
      </c>
      <c r="AC13" s="146"/>
      <c r="AD13" s="146"/>
    </row>
    <row r="14" spans="1:30" ht="27" customHeight="1" x14ac:dyDescent="0.35">
      <c r="A14" s="31"/>
      <c r="B14" s="14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115.79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-200</v>
      </c>
      <c r="L15" s="75"/>
      <c r="M15" s="86"/>
      <c r="N15" s="98"/>
      <c r="O15" s="60"/>
      <c r="P15" s="127"/>
      <c r="Q15" s="60"/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6</v>
      </c>
      <c r="B16" s="18" t="s">
        <v>59</v>
      </c>
      <c r="C16" s="123">
        <v>-9.0493579819688544E-3</v>
      </c>
      <c r="D16" s="266">
        <v>-5.5E-2</v>
      </c>
      <c r="E16" s="254">
        <v>1E-3</v>
      </c>
      <c r="F16" s="56">
        <v>2100</v>
      </c>
      <c r="G16" s="56">
        <v>-62800</v>
      </c>
      <c r="H16" s="59">
        <f>SUM(F16:G16)</f>
        <v>-60700</v>
      </c>
      <c r="I16" s="53"/>
      <c r="J16" s="99" t="s">
        <v>73</v>
      </c>
      <c r="K16" s="78">
        <v>200</v>
      </c>
      <c r="L16" s="79">
        <f>SUM(K14:K16)</f>
        <v>0</v>
      </c>
      <c r="M16" s="80"/>
      <c r="N16" s="99"/>
      <c r="O16" s="56"/>
      <c r="P16" s="98" t="s">
        <v>73</v>
      </c>
      <c r="Q16" s="56">
        <v>-200</v>
      </c>
      <c r="R16" s="149">
        <f>SUM(O14:O16)+SUM(Q14:Q16)</f>
        <v>-200</v>
      </c>
      <c r="S16" s="81">
        <v>-60900</v>
      </c>
      <c r="T16" s="308">
        <v>5347200</v>
      </c>
      <c r="U16" s="307">
        <v>4768000</v>
      </c>
      <c r="V16" s="320">
        <v>4768000</v>
      </c>
      <c r="W16" s="284">
        <v>-7.5999999999999998E-2</v>
      </c>
      <c r="X16" s="284">
        <v>-0.11</v>
      </c>
      <c r="Y16" s="235">
        <v>-4.9000000000000002E-2</v>
      </c>
      <c r="Z16" s="241">
        <v>-0.03</v>
      </c>
      <c r="AA16" s="244">
        <v>0.115</v>
      </c>
      <c r="AB16" s="111">
        <v>116.18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 t="s">
        <v>77</v>
      </c>
      <c r="Q17" s="63">
        <v>10600</v>
      </c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115.84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-300</v>
      </c>
      <c r="L18" s="75"/>
      <c r="M18" s="76"/>
      <c r="N18" s="98"/>
      <c r="O18" s="60"/>
      <c r="P18" s="127" t="s">
        <v>83</v>
      </c>
      <c r="Q18" s="60">
        <v>20600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7</v>
      </c>
      <c r="B19" s="18" t="s">
        <v>60</v>
      </c>
      <c r="C19" s="123">
        <v>-7.8971143882859054E-3</v>
      </c>
      <c r="D19" s="266">
        <v>-7.0000000000000007E-2</v>
      </c>
      <c r="E19" s="254">
        <v>1E-3</v>
      </c>
      <c r="F19" s="56">
        <v>3100</v>
      </c>
      <c r="G19" s="56">
        <v>-1800</v>
      </c>
      <c r="H19" s="59">
        <f>SUM(F19:G19)</f>
        <v>1300</v>
      </c>
      <c r="I19" s="53"/>
      <c r="J19" s="99" t="s">
        <v>73</v>
      </c>
      <c r="K19" s="82">
        <v>200</v>
      </c>
      <c r="L19" s="79">
        <f>SUM(K17:K19)</f>
        <v>-100</v>
      </c>
      <c r="M19" s="80"/>
      <c r="N19" s="99"/>
      <c r="O19" s="56"/>
      <c r="P19" s="99" t="s">
        <v>73</v>
      </c>
      <c r="Q19" s="56">
        <v>-200</v>
      </c>
      <c r="R19" s="149">
        <f>SUM(O17:O19)+SUM(Q17:Q19)</f>
        <v>31000</v>
      </c>
      <c r="S19" s="68">
        <v>32200</v>
      </c>
      <c r="T19" s="308">
        <v>5379400</v>
      </c>
      <c r="U19" s="307">
        <v>4774400</v>
      </c>
      <c r="V19" s="320">
        <v>4774400</v>
      </c>
      <c r="W19" s="287">
        <v>-7.8E-2</v>
      </c>
      <c r="X19" s="287">
        <v>-0.10299999999999999</v>
      </c>
      <c r="Y19" s="235">
        <v>-4.9000000000000002E-2</v>
      </c>
      <c r="Z19" s="244">
        <v>-0.03</v>
      </c>
      <c r="AA19" s="244">
        <v>0.13</v>
      </c>
      <c r="AB19" s="111">
        <v>116.05</v>
      </c>
      <c r="AC19" s="146"/>
      <c r="AD19" s="146"/>
    </row>
    <row r="20" spans="1:30" ht="27" customHeight="1" x14ac:dyDescent="0.35">
      <c r="A20" s="35"/>
      <c r="B20" s="14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115.13</v>
      </c>
      <c r="AC20" s="146"/>
      <c r="AD20" s="146"/>
    </row>
    <row r="21" spans="1:30" s="147" customFormat="1" ht="27" customHeight="1" x14ac:dyDescent="0.35">
      <c r="A21" s="31"/>
      <c r="B21" s="14"/>
      <c r="C21" s="58"/>
      <c r="D21" s="44"/>
      <c r="E21" s="253"/>
      <c r="F21" s="60"/>
      <c r="G21" s="60"/>
      <c r="H21" s="61"/>
      <c r="I21" s="131"/>
      <c r="J21" s="98" t="s">
        <v>74</v>
      </c>
      <c r="K21" s="74">
        <v>-200</v>
      </c>
      <c r="L21" s="75"/>
      <c r="M21" s="76"/>
      <c r="N21" s="98"/>
      <c r="O21" s="60"/>
      <c r="P21" s="98"/>
      <c r="Q21" s="60"/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11</v>
      </c>
      <c r="B22" s="18" t="s">
        <v>57</v>
      </c>
      <c r="C22" s="123">
        <v>-1.4457662191078613E-2</v>
      </c>
      <c r="D22" s="266">
        <v>-8.6999999999999994E-2</v>
      </c>
      <c r="E22" s="254">
        <v>1E-3</v>
      </c>
      <c r="F22" s="56">
        <v>2600</v>
      </c>
      <c r="G22" s="56">
        <v>-12200</v>
      </c>
      <c r="H22" s="59">
        <f>SUM(F22:G22)</f>
        <v>-9600</v>
      </c>
      <c r="I22" s="53"/>
      <c r="J22" s="99" t="s">
        <v>73</v>
      </c>
      <c r="K22" s="85">
        <v>200</v>
      </c>
      <c r="L22" s="79">
        <f>SUM(K20:K22)</f>
        <v>0</v>
      </c>
      <c r="M22" s="97"/>
      <c r="N22" s="99"/>
      <c r="O22" s="56"/>
      <c r="P22" s="98" t="s">
        <v>73</v>
      </c>
      <c r="Q22" s="56">
        <v>-400</v>
      </c>
      <c r="R22" s="149">
        <f>SUM(O20:O22)+SUM(Q20:Q22)</f>
        <v>-400</v>
      </c>
      <c r="S22" s="68">
        <v>-10000</v>
      </c>
      <c r="T22" s="308">
        <v>5369400</v>
      </c>
      <c r="U22" s="307">
        <v>4782700</v>
      </c>
      <c r="V22" s="320">
        <v>4782700</v>
      </c>
      <c r="W22" s="284">
        <v>-8.6999999999999994E-2</v>
      </c>
      <c r="X22" s="284">
        <v>-0.10299999999999999</v>
      </c>
      <c r="Y22" s="235">
        <v>-4.9000000000000002E-2</v>
      </c>
      <c r="Z22" s="241">
        <v>-0.03</v>
      </c>
      <c r="AA22" s="244">
        <v>0.14899999999999999</v>
      </c>
      <c r="AB22" s="145">
        <v>115.38</v>
      </c>
    </row>
    <row r="23" spans="1:30" ht="27" customHeight="1" x14ac:dyDescent="0.35">
      <c r="A23" s="31"/>
      <c r="B23" s="14"/>
      <c r="C23" s="58"/>
      <c r="D23" s="267"/>
      <c r="E23" s="255"/>
      <c r="F23" s="60"/>
      <c r="G23" s="60"/>
      <c r="H23" s="62"/>
      <c r="I23" s="50"/>
      <c r="J23" s="98"/>
      <c r="K23" s="74"/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115.23</v>
      </c>
      <c r="AC23" s="146"/>
      <c r="AD23" s="146"/>
    </row>
    <row r="24" spans="1:30" ht="27" customHeight="1" x14ac:dyDescent="0.35">
      <c r="A24" s="31"/>
      <c r="B24" s="14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-100</v>
      </c>
      <c r="L24" s="75"/>
      <c r="M24" s="76"/>
      <c r="N24" s="98"/>
      <c r="O24" s="60"/>
      <c r="P24" s="98" t="s">
        <v>77</v>
      </c>
      <c r="Q24" s="60">
        <v>10300</v>
      </c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12</v>
      </c>
      <c r="B25" s="18" t="s">
        <v>58</v>
      </c>
      <c r="C25" s="123">
        <v>-2.1469930253980783E-2</v>
      </c>
      <c r="D25" s="266">
        <v>-0.06</v>
      </c>
      <c r="E25" s="254">
        <v>1E-3</v>
      </c>
      <c r="F25" s="56">
        <v>2500</v>
      </c>
      <c r="G25" s="56">
        <v>0</v>
      </c>
      <c r="H25" s="59">
        <f>SUM(F25:G25)</f>
        <v>2500</v>
      </c>
      <c r="I25" s="54"/>
      <c r="J25" s="99" t="s">
        <v>73</v>
      </c>
      <c r="K25" s="85">
        <v>400</v>
      </c>
      <c r="L25" s="79">
        <f>SUM(K23:K25)</f>
        <v>300</v>
      </c>
      <c r="M25" s="88"/>
      <c r="N25" s="99"/>
      <c r="O25" s="90"/>
      <c r="P25" s="99" t="s">
        <v>73</v>
      </c>
      <c r="Q25" s="90">
        <v>-400</v>
      </c>
      <c r="R25" s="149">
        <f>SUM(O23:O25)+SUM(Q23:Q25)</f>
        <v>9900</v>
      </c>
      <c r="S25" s="68">
        <v>12700</v>
      </c>
      <c r="T25" s="308">
        <v>5382100</v>
      </c>
      <c r="U25" s="323">
        <v>4773500</v>
      </c>
      <c r="V25" s="320">
        <v>4773400</v>
      </c>
      <c r="W25" s="284">
        <v>-8.6999999999999994E-2</v>
      </c>
      <c r="X25" s="284">
        <v>-0.10299999999999999</v>
      </c>
      <c r="Y25" s="235">
        <v>-4.9000000000000002E-2</v>
      </c>
      <c r="Z25" s="241">
        <v>-0.03</v>
      </c>
      <c r="AA25" s="244">
        <v>0.125</v>
      </c>
      <c r="AB25" s="111">
        <v>115.43</v>
      </c>
      <c r="AC25" s="146"/>
      <c r="AD25" s="146"/>
    </row>
    <row r="26" spans="1:30" ht="27" customHeight="1" x14ac:dyDescent="0.35">
      <c r="A26" s="31"/>
      <c r="B26" s="14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 t="s">
        <v>76</v>
      </c>
      <c r="Q26" s="63">
        <v>5000</v>
      </c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114.39</v>
      </c>
      <c r="AC26" s="146"/>
      <c r="AD26" s="146"/>
    </row>
    <row r="27" spans="1:30" s="147" customFormat="1" ht="27" customHeight="1" x14ac:dyDescent="0.35">
      <c r="A27" s="31"/>
      <c r="B27" s="14"/>
      <c r="C27" s="58"/>
      <c r="D27" s="44"/>
      <c r="E27" s="253"/>
      <c r="F27" s="60"/>
      <c r="G27" s="60"/>
      <c r="H27" s="65"/>
      <c r="I27" s="55"/>
      <c r="J27" s="98" t="s">
        <v>74</v>
      </c>
      <c r="K27" s="77">
        <v>-100</v>
      </c>
      <c r="L27" s="75"/>
      <c r="M27" s="76"/>
      <c r="N27" s="98"/>
      <c r="O27" s="60"/>
      <c r="P27" s="98" t="s">
        <v>75</v>
      </c>
      <c r="Q27" s="60">
        <v>1300</v>
      </c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13</v>
      </c>
      <c r="B28" s="18" t="s">
        <v>59</v>
      </c>
      <c r="C28" s="236">
        <v>-2.1342800269148827E-2</v>
      </c>
      <c r="D28" s="268">
        <v>-7.0000000000000007E-2</v>
      </c>
      <c r="E28" s="254">
        <v>1E-3</v>
      </c>
      <c r="F28" s="56">
        <v>2000</v>
      </c>
      <c r="G28" s="56">
        <v>-32400</v>
      </c>
      <c r="H28" s="66">
        <f>SUM(F28:G28)</f>
        <v>-30400</v>
      </c>
      <c r="I28" s="54"/>
      <c r="J28" s="99" t="s">
        <v>73</v>
      </c>
      <c r="K28" s="56">
        <v>400</v>
      </c>
      <c r="L28" s="79">
        <f>SUM(K26:K28)</f>
        <v>300</v>
      </c>
      <c r="M28" s="100"/>
      <c r="N28" s="99"/>
      <c r="O28" s="56"/>
      <c r="P28" s="99" t="s">
        <v>73</v>
      </c>
      <c r="Q28" s="56">
        <v>-300</v>
      </c>
      <c r="R28" s="149">
        <f>SUM(O26:O28)+SUM(Q26:Q28)</f>
        <v>6000</v>
      </c>
      <c r="S28" s="81">
        <v>-24100</v>
      </c>
      <c r="T28" s="324">
        <v>5358000</v>
      </c>
      <c r="U28" s="323">
        <v>4776800</v>
      </c>
      <c r="V28" s="320">
        <v>4776800</v>
      </c>
      <c r="W28" s="284">
        <v>-8.6999999999999994E-2</v>
      </c>
      <c r="X28" s="284">
        <v>-0.10299999999999999</v>
      </c>
      <c r="Y28" s="235">
        <v>-4.9000000000000002E-2</v>
      </c>
      <c r="Z28" s="241">
        <v>-0.03</v>
      </c>
      <c r="AA28" s="244">
        <v>0.125</v>
      </c>
      <c r="AB28" s="111">
        <v>114.7</v>
      </c>
    </row>
    <row r="29" spans="1:30" s="147" customFormat="1" ht="27" customHeight="1" x14ac:dyDescent="0.35">
      <c r="A29" s="31"/>
      <c r="B29" s="14"/>
      <c r="C29" s="58"/>
      <c r="D29" s="44"/>
      <c r="E29" s="253"/>
      <c r="F29" s="60"/>
      <c r="G29" s="60"/>
      <c r="H29" s="65"/>
      <c r="I29" s="55"/>
      <c r="J29" s="137" t="s">
        <v>83</v>
      </c>
      <c r="K29" s="60">
        <v>-20600</v>
      </c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113.64</v>
      </c>
    </row>
    <row r="30" spans="1:30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98" t="s">
        <v>74</v>
      </c>
      <c r="K30" s="60">
        <v>-900</v>
      </c>
      <c r="L30" s="75"/>
      <c r="M30" s="93"/>
      <c r="N30" s="98"/>
      <c r="O30" s="60"/>
      <c r="P30" s="98"/>
      <c r="Q30" s="60"/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14</v>
      </c>
      <c r="B31" s="18" t="s">
        <v>60</v>
      </c>
      <c r="C31" s="123">
        <v>-2.0203194190596512E-2</v>
      </c>
      <c r="D31" s="266">
        <v>-6.5000000000000002E-2</v>
      </c>
      <c r="E31" s="254">
        <v>1E-3</v>
      </c>
      <c r="F31" s="56">
        <v>2500</v>
      </c>
      <c r="G31" s="56">
        <v>10000</v>
      </c>
      <c r="H31" s="66">
        <f>SUM(F31:G31)</f>
        <v>12500</v>
      </c>
      <c r="I31" s="101"/>
      <c r="J31" s="99" t="s">
        <v>73</v>
      </c>
      <c r="K31" s="56">
        <v>300</v>
      </c>
      <c r="L31" s="79">
        <f>SUM(K29:K31)</f>
        <v>-21200</v>
      </c>
      <c r="M31" s="84"/>
      <c r="N31" s="99"/>
      <c r="O31" s="56"/>
      <c r="P31" s="99" t="s">
        <v>73</v>
      </c>
      <c r="Q31" s="56">
        <v>-200</v>
      </c>
      <c r="R31" s="149">
        <f>SUM(O29:O31)+SUM(Q29:Q31)</f>
        <v>-200</v>
      </c>
      <c r="S31" s="81">
        <v>-8900</v>
      </c>
      <c r="T31" s="308">
        <v>5349100</v>
      </c>
      <c r="U31" s="307">
        <v>4763400</v>
      </c>
      <c r="V31" s="320">
        <v>4763400</v>
      </c>
      <c r="W31" s="284">
        <v>-8.5000000000000006E-2</v>
      </c>
      <c r="X31" s="284">
        <v>-9.5000000000000001E-2</v>
      </c>
      <c r="Y31" s="235">
        <v>-4.9000000000000002E-2</v>
      </c>
      <c r="Z31" s="241">
        <v>-0.03</v>
      </c>
      <c r="AA31" s="244">
        <v>0.14499999999999999</v>
      </c>
      <c r="AB31" s="111">
        <v>114.22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108"/>
      <c r="K32" s="63"/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114.18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-500</v>
      </c>
      <c r="L33" s="75"/>
      <c r="M33" s="86"/>
      <c r="N33" s="328"/>
      <c r="O33" s="60"/>
      <c r="P33" s="98"/>
      <c r="Q33" s="60"/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17</v>
      </c>
      <c r="B34" s="33" t="s">
        <v>56</v>
      </c>
      <c r="C34" s="123">
        <v>-2.8878557966462097E-2</v>
      </c>
      <c r="D34" s="270">
        <v>-0.08</v>
      </c>
      <c r="E34" s="254">
        <v>1E-3</v>
      </c>
      <c r="F34" s="56">
        <v>1900</v>
      </c>
      <c r="G34" s="56">
        <v>-25100</v>
      </c>
      <c r="H34" s="66">
        <f>SUM(F34:G34)</f>
        <v>-23200</v>
      </c>
      <c r="I34" s="101"/>
      <c r="J34" s="99" t="s">
        <v>73</v>
      </c>
      <c r="K34" s="56">
        <v>200</v>
      </c>
      <c r="L34" s="79">
        <f>SUM(K32:K34)</f>
        <v>-300</v>
      </c>
      <c r="M34" s="80"/>
      <c r="N34" s="99"/>
      <c r="O34" s="56"/>
      <c r="P34" s="99" t="s">
        <v>73</v>
      </c>
      <c r="Q34" s="94">
        <v>-100</v>
      </c>
      <c r="R34" s="149">
        <f>SUM(O32:O34)+SUM(Q32:Q34)</f>
        <v>-100</v>
      </c>
      <c r="S34" s="94">
        <v>-23600</v>
      </c>
      <c r="T34" s="318">
        <v>5325500</v>
      </c>
      <c r="U34" s="307">
        <v>4718500</v>
      </c>
      <c r="V34" s="320">
        <v>4697400</v>
      </c>
      <c r="W34" s="284">
        <v>-8.5000000000000006E-2</v>
      </c>
      <c r="X34" s="284">
        <v>-9.5000000000000001E-2</v>
      </c>
      <c r="Y34" s="235">
        <v>-4.9000000000000002E-2</v>
      </c>
      <c r="Z34" s="244">
        <v>-0.01</v>
      </c>
      <c r="AA34" s="244">
        <v>0.14000000000000001</v>
      </c>
      <c r="AB34" s="111">
        <v>114.54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 t="s">
        <v>80</v>
      </c>
      <c r="K35" s="63">
        <v>-3800</v>
      </c>
      <c r="L35" s="71"/>
      <c r="M35" s="96"/>
      <c r="N35" s="108"/>
      <c r="O35" s="63"/>
      <c r="P35" s="108"/>
      <c r="Q35" s="63"/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114.46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-100</v>
      </c>
      <c r="L36" s="75"/>
      <c r="M36" s="86"/>
      <c r="N36" s="98"/>
      <c r="O36" s="60"/>
      <c r="P36" s="98" t="s">
        <v>77</v>
      </c>
      <c r="Q36" s="60">
        <v>13800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18</v>
      </c>
      <c r="B37" s="33" t="s">
        <v>57</v>
      </c>
      <c r="C37" s="123">
        <v>-2.8005948035006768E-2</v>
      </c>
      <c r="D37" s="270">
        <v>-8.5000000000000006E-2</v>
      </c>
      <c r="E37" s="254">
        <v>1E-3</v>
      </c>
      <c r="F37" s="56">
        <v>2000</v>
      </c>
      <c r="G37" s="56">
        <v>15100</v>
      </c>
      <c r="H37" s="66">
        <f>SUM(F37:G37)</f>
        <v>17100</v>
      </c>
      <c r="I37" s="101"/>
      <c r="J37" s="99" t="s">
        <v>73</v>
      </c>
      <c r="K37" s="56">
        <v>100</v>
      </c>
      <c r="L37" s="79">
        <f>SUM(K35:K37)</f>
        <v>-3800</v>
      </c>
      <c r="M37" s="80"/>
      <c r="N37" s="99" t="s">
        <v>80</v>
      </c>
      <c r="O37" s="56">
        <v>3000</v>
      </c>
      <c r="P37" s="99" t="s">
        <v>73</v>
      </c>
      <c r="Q37" s="94">
        <v>-200</v>
      </c>
      <c r="R37" s="149">
        <f>SUM(O35:O37)+SUM(Q35:Q37)</f>
        <v>16600</v>
      </c>
      <c r="S37" s="94">
        <v>29900</v>
      </c>
      <c r="T37" s="318">
        <v>5355400</v>
      </c>
      <c r="U37" s="307">
        <v>4745100</v>
      </c>
      <c r="V37" s="320">
        <v>4743700</v>
      </c>
      <c r="W37" s="284">
        <v>-8.5999999999999993E-2</v>
      </c>
      <c r="X37" s="284">
        <v>-9.5000000000000001E-2</v>
      </c>
      <c r="Y37" s="235">
        <v>-4.9000000000000002E-2</v>
      </c>
      <c r="Z37" s="244">
        <v>-0.02</v>
      </c>
      <c r="AA37" s="244">
        <v>0.14499999999999999</v>
      </c>
      <c r="AB37" s="111">
        <v>115.06</v>
      </c>
    </row>
    <row r="38" spans="1:30" ht="27" customHeight="1" x14ac:dyDescent="0.35">
      <c r="A38" s="31"/>
      <c r="B38" s="14"/>
      <c r="C38" s="124"/>
      <c r="D38" s="45"/>
      <c r="E38" s="253"/>
      <c r="F38" s="60"/>
      <c r="G38" s="60"/>
      <c r="H38" s="65"/>
      <c r="I38" s="133"/>
      <c r="J38" s="98"/>
      <c r="K38" s="60"/>
      <c r="L38" s="75"/>
      <c r="M38" s="86"/>
      <c r="N38" s="98"/>
      <c r="O38" s="60"/>
      <c r="P38" s="98"/>
      <c r="Q38" s="95"/>
      <c r="R38" s="150"/>
      <c r="S38" s="95"/>
      <c r="T38" s="317"/>
      <c r="U38" s="310"/>
      <c r="V38" s="319"/>
      <c r="W38" s="286"/>
      <c r="X38" s="286"/>
      <c r="Y38" s="293"/>
      <c r="Z38" s="240"/>
      <c r="AA38" s="286"/>
      <c r="AB38" s="112">
        <v>114.21</v>
      </c>
      <c r="AC38" s="146"/>
      <c r="AD38" s="146"/>
    </row>
    <row r="39" spans="1:30" ht="27" customHeight="1" x14ac:dyDescent="0.35">
      <c r="A39" s="31"/>
      <c r="B39" s="14"/>
      <c r="C39" s="124"/>
      <c r="D39" s="45"/>
      <c r="E39" s="253"/>
      <c r="F39" s="60"/>
      <c r="G39" s="60"/>
      <c r="H39" s="65"/>
      <c r="I39" s="133"/>
      <c r="J39" s="98" t="s">
        <v>74</v>
      </c>
      <c r="K39" s="60">
        <v>-100</v>
      </c>
      <c r="L39" s="75"/>
      <c r="M39" s="86"/>
      <c r="N39" s="98"/>
      <c r="O39" s="60"/>
      <c r="P39" s="98" t="s">
        <v>74</v>
      </c>
      <c r="Q39" s="95">
        <v>5000</v>
      </c>
      <c r="R39" s="150"/>
      <c r="S39" s="95"/>
      <c r="T39" s="317"/>
      <c r="U39" s="310"/>
      <c r="V39" s="309"/>
      <c r="W39" s="286"/>
      <c r="X39" s="286"/>
      <c r="Y39" s="293"/>
      <c r="Z39" s="240"/>
      <c r="AA39" s="240"/>
      <c r="AB39" s="112"/>
      <c r="AC39" s="146"/>
      <c r="AD39" s="146"/>
    </row>
    <row r="40" spans="1:30" ht="27" customHeight="1" x14ac:dyDescent="0.35">
      <c r="A40" s="33">
        <v>19</v>
      </c>
      <c r="B40" s="18" t="s">
        <v>58</v>
      </c>
      <c r="C40" s="123">
        <v>-2.6411405579292276E-2</v>
      </c>
      <c r="D40" s="266">
        <v>-8.5000000000000006E-2</v>
      </c>
      <c r="E40" s="254">
        <v>1E-3</v>
      </c>
      <c r="F40" s="68">
        <v>1500</v>
      </c>
      <c r="G40" s="56">
        <v>1600</v>
      </c>
      <c r="H40" s="66">
        <f>SUM(F40:G40)</f>
        <v>3100</v>
      </c>
      <c r="I40" s="54"/>
      <c r="J40" s="99" t="s">
        <v>73</v>
      </c>
      <c r="K40" s="56">
        <v>200</v>
      </c>
      <c r="L40" s="79">
        <f>SUM(K38:K40)</f>
        <v>100</v>
      </c>
      <c r="M40" s="88"/>
      <c r="N40" s="99"/>
      <c r="O40" s="56"/>
      <c r="P40" s="99" t="s">
        <v>73</v>
      </c>
      <c r="Q40" s="94">
        <v>-200</v>
      </c>
      <c r="R40" s="149">
        <f>SUM(O38:O40)+SUM(Q38:Q40)</f>
        <v>4800</v>
      </c>
      <c r="S40" s="151">
        <v>8000</v>
      </c>
      <c r="T40" s="318">
        <v>5363400</v>
      </c>
      <c r="U40" s="307">
        <v>4745700</v>
      </c>
      <c r="V40" s="306">
        <v>4744600</v>
      </c>
      <c r="W40" s="284">
        <v>-8.5999999999999993E-2</v>
      </c>
      <c r="X40" s="284">
        <v>-9.5000000000000001E-2</v>
      </c>
      <c r="Y40" s="235">
        <v>-4.9000000000000002E-2</v>
      </c>
      <c r="Z40" s="241">
        <v>-0.02</v>
      </c>
      <c r="AA40" s="244">
        <v>0.13400000000000001</v>
      </c>
      <c r="AB40" s="111">
        <v>114.79</v>
      </c>
      <c r="AC40" s="148"/>
      <c r="AD40" s="146"/>
    </row>
    <row r="41" spans="1:30" ht="27" customHeight="1" x14ac:dyDescent="0.35">
      <c r="A41" s="31"/>
      <c r="B41" s="14"/>
      <c r="C41" s="124"/>
      <c r="D41" s="45"/>
      <c r="E41" s="256"/>
      <c r="F41" s="60"/>
      <c r="G41" s="60"/>
      <c r="H41" s="65"/>
      <c r="I41" s="55"/>
      <c r="J41" s="98"/>
      <c r="K41" s="60"/>
      <c r="L41" s="75"/>
      <c r="M41" s="132"/>
      <c r="N41" s="98"/>
      <c r="O41" s="60"/>
      <c r="P41" s="98"/>
      <c r="Q41" s="95"/>
      <c r="R41" s="152"/>
      <c r="S41" s="95"/>
      <c r="T41" s="317"/>
      <c r="U41" s="310"/>
      <c r="V41" s="309"/>
      <c r="W41" s="286"/>
      <c r="X41" s="286"/>
      <c r="Y41" s="293"/>
      <c r="Z41" s="240"/>
      <c r="AA41" s="240"/>
      <c r="AB41" s="112">
        <v>114.03</v>
      </c>
      <c r="AC41" s="147"/>
      <c r="AD41" s="146"/>
    </row>
    <row r="42" spans="1:30" ht="27" customHeight="1" x14ac:dyDescent="0.35">
      <c r="A42" s="31"/>
      <c r="B42" s="14"/>
      <c r="C42" s="58"/>
      <c r="D42" s="267"/>
      <c r="E42" s="253"/>
      <c r="F42" s="134"/>
      <c r="G42" s="60"/>
      <c r="H42" s="67"/>
      <c r="I42" s="107"/>
      <c r="J42" s="98" t="s">
        <v>74</v>
      </c>
      <c r="K42" s="95">
        <v>-400</v>
      </c>
      <c r="L42" s="75"/>
      <c r="M42" s="89"/>
      <c r="N42" s="98"/>
      <c r="O42" s="60"/>
      <c r="P42" s="98"/>
      <c r="Q42" s="60"/>
      <c r="R42" s="104"/>
      <c r="S42" s="83"/>
      <c r="T42" s="311"/>
      <c r="U42" s="316"/>
      <c r="V42" s="315"/>
      <c r="W42" s="286"/>
      <c r="X42" s="286"/>
      <c r="Y42" s="296"/>
      <c r="Z42" s="240"/>
      <c r="AA42" s="286"/>
      <c r="AB42" s="112"/>
      <c r="AC42" s="148"/>
      <c r="AD42" s="146"/>
    </row>
    <row r="43" spans="1:30" ht="27" customHeight="1" x14ac:dyDescent="0.35">
      <c r="A43" s="33">
        <v>20</v>
      </c>
      <c r="B43" s="18" t="s">
        <v>59</v>
      </c>
      <c r="C43" s="123">
        <v>-2.54824665408292E-2</v>
      </c>
      <c r="D43" s="266">
        <v>-8.5000000000000006E-2</v>
      </c>
      <c r="E43" s="254">
        <v>1E-3</v>
      </c>
      <c r="F43" s="68">
        <v>700</v>
      </c>
      <c r="G43" s="56">
        <v>-26900</v>
      </c>
      <c r="H43" s="66">
        <f>SUM(F43:G43)</f>
        <v>-26200</v>
      </c>
      <c r="I43" s="106"/>
      <c r="J43" s="99" t="s">
        <v>73</v>
      </c>
      <c r="K43" s="94">
        <v>200</v>
      </c>
      <c r="L43" s="79">
        <f>SUM(K41:K43)</f>
        <v>-200</v>
      </c>
      <c r="M43" s="80"/>
      <c r="N43" s="99"/>
      <c r="O43" s="56"/>
      <c r="P43" s="99" t="s">
        <v>73</v>
      </c>
      <c r="Q43" s="301">
        <v>-300</v>
      </c>
      <c r="R43" s="149">
        <f>SUM(O41:O43)+SUM(Q41:Q43)</f>
        <v>-300</v>
      </c>
      <c r="S43" s="81">
        <v>-26700</v>
      </c>
      <c r="T43" s="308">
        <v>5336700</v>
      </c>
      <c r="U43" s="307">
        <v>4710000</v>
      </c>
      <c r="V43" s="306">
        <v>4709500</v>
      </c>
      <c r="W43" s="284">
        <v>-8.5999999999999993E-2</v>
      </c>
      <c r="X43" s="284">
        <v>-9.5000000000000001E-2</v>
      </c>
      <c r="Y43" s="235">
        <v>-4.9000000000000002E-2</v>
      </c>
      <c r="Z43" s="241">
        <v>-0.02</v>
      </c>
      <c r="AA43" s="244">
        <v>0.14000000000000001</v>
      </c>
      <c r="AB43" s="111">
        <v>114.55</v>
      </c>
      <c r="AC43" s="148"/>
      <c r="AD43" s="146"/>
    </row>
    <row r="44" spans="1:30" ht="27" customHeight="1" x14ac:dyDescent="0.35">
      <c r="A44" s="31"/>
      <c r="B44" s="14"/>
      <c r="C44" s="124"/>
      <c r="D44" s="45"/>
      <c r="E44" s="253"/>
      <c r="F44" s="60"/>
      <c r="G44" s="60"/>
      <c r="H44" s="65"/>
      <c r="I44" s="126"/>
      <c r="J44" s="98" t="s">
        <v>74</v>
      </c>
      <c r="K44" s="95">
        <v>-100</v>
      </c>
      <c r="L44" s="75"/>
      <c r="M44" s="86"/>
      <c r="N44" s="98"/>
      <c r="O44" s="60"/>
      <c r="P44" s="98"/>
      <c r="Q44" s="60"/>
      <c r="R44" s="128"/>
      <c r="S44" s="60"/>
      <c r="T44" s="311"/>
      <c r="U44" s="310"/>
      <c r="V44" s="309"/>
      <c r="W44" s="286"/>
      <c r="X44" s="286"/>
      <c r="Y44" s="293"/>
      <c r="Z44" s="240"/>
      <c r="AA44" s="240"/>
      <c r="AB44" s="112">
        <v>113.63</v>
      </c>
      <c r="AC44" s="148"/>
      <c r="AD44" s="146"/>
    </row>
    <row r="45" spans="1:30" ht="27" customHeight="1" x14ac:dyDescent="0.35">
      <c r="A45" s="31"/>
      <c r="B45" s="11"/>
      <c r="C45" s="124"/>
      <c r="D45" s="45"/>
      <c r="E45" s="253"/>
      <c r="F45" s="60"/>
      <c r="G45" s="60"/>
      <c r="H45" s="65"/>
      <c r="I45" s="126"/>
      <c r="J45" s="98" t="s">
        <v>75</v>
      </c>
      <c r="K45" s="95">
        <v>-100</v>
      </c>
      <c r="L45" s="75"/>
      <c r="M45" s="86"/>
      <c r="N45" s="98"/>
      <c r="O45" s="92"/>
      <c r="P45" s="98" t="s">
        <v>77</v>
      </c>
      <c r="Q45" s="60">
        <v>13600</v>
      </c>
      <c r="R45" s="128"/>
      <c r="S45" s="60"/>
      <c r="T45" s="311"/>
      <c r="U45" s="310"/>
      <c r="V45" s="309"/>
      <c r="W45" s="286"/>
      <c r="X45" s="286"/>
      <c r="Y45" s="293"/>
      <c r="Z45" s="240"/>
      <c r="AA45" s="240"/>
      <c r="AB45" s="112"/>
      <c r="AC45" s="148"/>
      <c r="AD45" s="146"/>
    </row>
    <row r="46" spans="1:30" s="147" customFormat="1" ht="27" customHeight="1" x14ac:dyDescent="0.35">
      <c r="A46" s="33">
        <v>21</v>
      </c>
      <c r="B46" s="129" t="s">
        <v>60</v>
      </c>
      <c r="C46" s="123">
        <v>-2.0060777561244737E-2</v>
      </c>
      <c r="D46" s="270">
        <v>-0.08</v>
      </c>
      <c r="E46" s="257">
        <v>1E-3</v>
      </c>
      <c r="F46" s="56">
        <v>700</v>
      </c>
      <c r="G46" s="56">
        <v>2100</v>
      </c>
      <c r="H46" s="66">
        <f>SUM(F46:G46)</f>
        <v>2800</v>
      </c>
      <c r="I46" s="130"/>
      <c r="J46" s="99" t="s">
        <v>73</v>
      </c>
      <c r="K46" s="94">
        <v>300</v>
      </c>
      <c r="L46" s="79">
        <f>SUM(K44:K46)</f>
        <v>100</v>
      </c>
      <c r="M46" s="80"/>
      <c r="N46" s="99"/>
      <c r="O46" s="56"/>
      <c r="P46" s="99" t="s">
        <v>81</v>
      </c>
      <c r="Q46" s="56">
        <v>300</v>
      </c>
      <c r="R46" s="149">
        <f>SUM(O44:O46)+SUM(Q44:Q46)</f>
        <v>13900</v>
      </c>
      <c r="S46" s="56">
        <v>16800</v>
      </c>
      <c r="T46" s="308">
        <v>5353500</v>
      </c>
      <c r="U46" s="307">
        <v>4725200</v>
      </c>
      <c r="V46" s="306">
        <v>4724900</v>
      </c>
      <c r="W46" s="287">
        <v>-8.5999999999999993E-2</v>
      </c>
      <c r="X46" s="287">
        <v>-9.5000000000000001E-2</v>
      </c>
      <c r="Y46" s="238">
        <v>-4.9000000000000002E-2</v>
      </c>
      <c r="Z46" s="241">
        <v>-0.03</v>
      </c>
      <c r="AA46" s="244">
        <v>0.13</v>
      </c>
      <c r="AB46" s="111">
        <v>114.15</v>
      </c>
      <c r="AC46" s="148"/>
    </row>
    <row r="47" spans="1:30" s="147" customFormat="1" ht="27" customHeight="1" x14ac:dyDescent="0.35">
      <c r="A47" s="31"/>
      <c r="B47" s="14"/>
      <c r="C47" s="58"/>
      <c r="D47" s="44"/>
      <c r="E47" s="253"/>
      <c r="F47" s="60"/>
      <c r="G47" s="60"/>
      <c r="H47" s="65"/>
      <c r="I47" s="55"/>
      <c r="J47" s="98"/>
      <c r="K47" s="95"/>
      <c r="L47" s="75"/>
      <c r="M47" s="86"/>
      <c r="N47" s="98"/>
      <c r="O47" s="60"/>
      <c r="P47" s="98"/>
      <c r="Q47" s="60"/>
      <c r="R47" s="104"/>
      <c r="S47" s="60"/>
      <c r="T47" s="311"/>
      <c r="U47" s="310"/>
      <c r="V47" s="309"/>
      <c r="W47" s="286"/>
      <c r="X47" s="286"/>
      <c r="Y47" s="293"/>
      <c r="Z47" s="242"/>
      <c r="AA47" s="240"/>
      <c r="AB47" s="144">
        <v>113.66</v>
      </c>
      <c r="AC47" s="148"/>
    </row>
    <row r="48" spans="1:30" s="147" customFormat="1" ht="27" customHeight="1" x14ac:dyDescent="0.35">
      <c r="A48" s="31"/>
      <c r="B48" s="14"/>
      <c r="C48" s="58"/>
      <c r="D48" s="44"/>
      <c r="E48" s="253"/>
      <c r="F48" s="60"/>
      <c r="G48" s="60"/>
      <c r="H48" s="65"/>
      <c r="I48" s="55"/>
      <c r="J48" s="98" t="s">
        <v>74</v>
      </c>
      <c r="K48" s="95">
        <v>-100</v>
      </c>
      <c r="L48" s="75"/>
      <c r="M48" s="86"/>
      <c r="N48" s="98"/>
      <c r="O48" s="60"/>
      <c r="P48" s="98"/>
      <c r="Q48" s="60"/>
      <c r="R48" s="104"/>
      <c r="S48" s="60"/>
      <c r="T48" s="311"/>
      <c r="U48" s="310"/>
      <c r="V48" s="309"/>
      <c r="W48" s="286"/>
      <c r="X48" s="286"/>
      <c r="Y48" s="293"/>
      <c r="Z48" s="242"/>
      <c r="AA48" s="240"/>
      <c r="AB48" s="144"/>
      <c r="AC48" s="148"/>
    </row>
    <row r="49" spans="1:29" s="147" customFormat="1" ht="27" customHeight="1" x14ac:dyDescent="0.35">
      <c r="A49" s="33">
        <v>24</v>
      </c>
      <c r="B49" s="18" t="s">
        <v>56</v>
      </c>
      <c r="C49" s="123">
        <v>-2.1134525562392127E-2</v>
      </c>
      <c r="D49" s="270">
        <v>-0.08</v>
      </c>
      <c r="E49" s="254">
        <v>1E-3</v>
      </c>
      <c r="F49" s="56">
        <v>500</v>
      </c>
      <c r="G49" s="56">
        <v>-1500</v>
      </c>
      <c r="H49" s="66">
        <f>SUM(F49:G49)</f>
        <v>-1000</v>
      </c>
      <c r="I49" s="54"/>
      <c r="J49" s="99" t="s">
        <v>75</v>
      </c>
      <c r="K49" s="94">
        <v>-200</v>
      </c>
      <c r="L49" s="79">
        <f>SUM(K47:K49)</f>
        <v>-300</v>
      </c>
      <c r="M49" s="80"/>
      <c r="N49" s="99"/>
      <c r="O49" s="56"/>
      <c r="P49" s="99" t="s">
        <v>73</v>
      </c>
      <c r="Q49" s="56">
        <v>-100</v>
      </c>
      <c r="R49" s="149">
        <f>SUM(O47:O49)+SUM(Q47:Q49)</f>
        <v>-100</v>
      </c>
      <c r="S49" s="56">
        <v>-1400</v>
      </c>
      <c r="T49" s="308">
        <v>5352100</v>
      </c>
      <c r="U49" s="307">
        <v>4725400</v>
      </c>
      <c r="V49" s="306">
        <v>4725000</v>
      </c>
      <c r="W49" s="287">
        <v>-8.5999999999999993E-2</v>
      </c>
      <c r="X49" s="287">
        <v>-9.6000000000000002E-2</v>
      </c>
      <c r="Y49" s="235">
        <v>-4.9000000000000002E-2</v>
      </c>
      <c r="Z49" s="241">
        <v>-0.03</v>
      </c>
      <c r="AA49" s="244">
        <v>0.13500000000000001</v>
      </c>
      <c r="AB49" s="145">
        <v>113.98</v>
      </c>
      <c r="AC49" s="148"/>
    </row>
    <row r="50" spans="1:29" s="147" customFormat="1" ht="27" customHeight="1" x14ac:dyDescent="0.35">
      <c r="A50" s="35"/>
      <c r="B50" s="14"/>
      <c r="C50" s="57"/>
      <c r="D50" s="271"/>
      <c r="E50" s="255"/>
      <c r="F50" s="63"/>
      <c r="G50" s="63"/>
      <c r="H50" s="69"/>
      <c r="I50" s="109"/>
      <c r="J50" s="108"/>
      <c r="K50" s="95"/>
      <c r="L50" s="71"/>
      <c r="M50" s="96"/>
      <c r="N50" s="98"/>
      <c r="O50" s="63"/>
      <c r="P50" s="98"/>
      <c r="Q50" s="63"/>
      <c r="R50" s="103"/>
      <c r="S50" s="63"/>
      <c r="T50" s="314"/>
      <c r="U50" s="313"/>
      <c r="V50" s="312"/>
      <c r="W50" s="285"/>
      <c r="X50" s="285"/>
      <c r="Y50" s="294"/>
      <c r="Z50" s="246"/>
      <c r="AA50" s="243"/>
      <c r="AB50" s="110">
        <v>113.67</v>
      </c>
      <c r="AC50" s="148"/>
    </row>
    <row r="51" spans="1:29" s="147" customFormat="1" ht="27" customHeight="1" x14ac:dyDescent="0.35">
      <c r="A51" s="31"/>
      <c r="B51" s="14"/>
      <c r="C51" s="58"/>
      <c r="D51" s="44"/>
      <c r="E51" s="253"/>
      <c r="F51" s="60"/>
      <c r="G51" s="60"/>
      <c r="H51" s="65"/>
      <c r="I51" s="131"/>
      <c r="J51" s="98" t="s">
        <v>75</v>
      </c>
      <c r="K51" s="95">
        <v>-100</v>
      </c>
      <c r="L51" s="75"/>
      <c r="M51" s="86"/>
      <c r="N51" s="98"/>
      <c r="O51" s="60"/>
      <c r="P51" s="98" t="s">
        <v>75</v>
      </c>
      <c r="Q51" s="60">
        <v>800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12"/>
      <c r="AC51" s="148"/>
    </row>
    <row r="52" spans="1:29" s="147" customFormat="1" ht="27" customHeight="1" x14ac:dyDescent="0.35">
      <c r="A52" s="33">
        <v>25</v>
      </c>
      <c r="B52" s="33" t="s">
        <v>57</v>
      </c>
      <c r="C52" s="123">
        <v>-2.0996190438786831E-2</v>
      </c>
      <c r="D52" s="270">
        <v>-7.4999999999999997E-2</v>
      </c>
      <c r="E52" s="254">
        <v>1E-3</v>
      </c>
      <c r="F52" s="56">
        <v>700</v>
      </c>
      <c r="G52" s="56">
        <v>23000</v>
      </c>
      <c r="H52" s="66">
        <f>SUM(F52:G52)</f>
        <v>23700</v>
      </c>
      <c r="I52" s="54"/>
      <c r="J52" s="99" t="s">
        <v>73</v>
      </c>
      <c r="K52" s="94">
        <v>100</v>
      </c>
      <c r="L52" s="79">
        <f>SUM(K50:K52)</f>
        <v>0</v>
      </c>
      <c r="M52" s="80"/>
      <c r="N52" s="99"/>
      <c r="O52" s="56"/>
      <c r="P52" s="99" t="s">
        <v>73</v>
      </c>
      <c r="Q52" s="56">
        <v>-100</v>
      </c>
      <c r="R52" s="149">
        <f>SUM(O50:O52)+SUM(Q50:Q52)</f>
        <v>700</v>
      </c>
      <c r="S52" s="56">
        <v>24400</v>
      </c>
      <c r="T52" s="308">
        <v>5376500</v>
      </c>
      <c r="U52" s="307">
        <v>4753500</v>
      </c>
      <c r="V52" s="306">
        <v>4753200</v>
      </c>
      <c r="W52" s="284">
        <v>-8.2000000000000003E-2</v>
      </c>
      <c r="X52" s="284">
        <v>-9.6000000000000002E-2</v>
      </c>
      <c r="Y52" s="235">
        <v>-4.9000000000000002E-2</v>
      </c>
      <c r="Z52" s="241">
        <v>-0.03</v>
      </c>
      <c r="AA52" s="244">
        <v>0.13500000000000001</v>
      </c>
      <c r="AB52" s="111">
        <v>114.1</v>
      </c>
      <c r="AC52" s="148"/>
    </row>
    <row r="53" spans="1:29" s="147" customFormat="1" ht="27" customHeight="1" x14ac:dyDescent="0.35">
      <c r="A53" s="31"/>
      <c r="B53" s="14"/>
      <c r="C53" s="124"/>
      <c r="D53" s="45"/>
      <c r="E53" s="253"/>
      <c r="F53" s="60"/>
      <c r="G53" s="60"/>
      <c r="H53" s="65"/>
      <c r="I53" s="55"/>
      <c r="J53" s="98" t="s">
        <v>74</v>
      </c>
      <c r="K53" s="95">
        <v>-300</v>
      </c>
      <c r="L53" s="75"/>
      <c r="M53" s="86"/>
      <c r="N53" s="98"/>
      <c r="O53" s="60"/>
      <c r="P53" s="98"/>
      <c r="Q53" s="60"/>
      <c r="R53" s="75"/>
      <c r="S53" s="60"/>
      <c r="T53" s="311"/>
      <c r="U53" s="310"/>
      <c r="V53" s="309"/>
      <c r="W53" s="286"/>
      <c r="X53" s="286"/>
      <c r="Y53" s="293"/>
      <c r="Z53" s="240"/>
      <c r="AA53" s="240"/>
      <c r="AB53" s="112">
        <v>113.78</v>
      </c>
      <c r="AC53" s="148"/>
    </row>
    <row r="54" spans="1:29" s="147" customFormat="1" ht="27" customHeight="1" x14ac:dyDescent="0.35">
      <c r="A54" s="31"/>
      <c r="B54" s="14"/>
      <c r="C54" s="124"/>
      <c r="D54" s="45"/>
      <c r="E54" s="253"/>
      <c r="F54" s="60"/>
      <c r="G54" s="60"/>
      <c r="H54" s="65"/>
      <c r="I54" s="55"/>
      <c r="J54" s="98" t="s">
        <v>75</v>
      </c>
      <c r="K54" s="95">
        <v>-100</v>
      </c>
      <c r="L54" s="75"/>
      <c r="M54" s="86"/>
      <c r="N54" s="98"/>
      <c r="O54" s="60"/>
      <c r="P54" s="98"/>
      <c r="Q54" s="60"/>
      <c r="R54" s="75"/>
      <c r="S54" s="60"/>
      <c r="T54" s="311"/>
      <c r="U54" s="310"/>
      <c r="V54" s="309"/>
      <c r="W54" s="286"/>
      <c r="X54" s="286"/>
      <c r="Y54" s="293"/>
      <c r="Z54" s="240"/>
      <c r="AA54" s="240"/>
      <c r="AB54" s="112"/>
      <c r="AC54" s="148"/>
    </row>
    <row r="55" spans="1:29" s="147" customFormat="1" ht="27" customHeight="1" x14ac:dyDescent="0.35">
      <c r="A55" s="33">
        <v>26</v>
      </c>
      <c r="B55" s="18" t="s">
        <v>58</v>
      </c>
      <c r="C55" s="123">
        <v>-2.1461450170602168E-2</v>
      </c>
      <c r="D55" s="270">
        <v>-7.4999999999999997E-2</v>
      </c>
      <c r="E55" s="254">
        <v>1E-3</v>
      </c>
      <c r="F55" s="56">
        <v>200</v>
      </c>
      <c r="G55" s="56">
        <v>-5900</v>
      </c>
      <c r="H55" s="66">
        <f>SUM(F55:G55)</f>
        <v>-5700</v>
      </c>
      <c r="I55" s="54"/>
      <c r="J55" s="99" t="s">
        <v>73</v>
      </c>
      <c r="K55" s="94">
        <v>100</v>
      </c>
      <c r="L55" s="79">
        <f>SUM(K53:K55)</f>
        <v>-300</v>
      </c>
      <c r="M55" s="80"/>
      <c r="N55" s="99"/>
      <c r="O55" s="56"/>
      <c r="P55" s="99" t="s">
        <v>73</v>
      </c>
      <c r="Q55" s="94">
        <v>-100</v>
      </c>
      <c r="R55" s="149">
        <f>SUM(O53:O55)+SUM(Q53:Q55)</f>
        <v>-100</v>
      </c>
      <c r="S55" s="56">
        <v>-6100</v>
      </c>
      <c r="T55" s="308">
        <v>5370400</v>
      </c>
      <c r="U55" s="307">
        <v>4748500</v>
      </c>
      <c r="V55" s="306">
        <v>4748200</v>
      </c>
      <c r="W55" s="284">
        <v>-8.1000000000000003E-2</v>
      </c>
      <c r="X55" s="284">
        <v>-9.6000000000000002E-2</v>
      </c>
      <c r="Y55" s="235">
        <v>-4.9000000000000002E-2</v>
      </c>
      <c r="Z55" s="244">
        <v>-0.03</v>
      </c>
      <c r="AA55" s="244">
        <v>0.13500000000000001</v>
      </c>
      <c r="AB55" s="111">
        <v>113.98</v>
      </c>
      <c r="AC55" s="148"/>
    </row>
    <row r="56" spans="1:29" s="147" customFormat="1" ht="27" customHeight="1" x14ac:dyDescent="0.35">
      <c r="A56" s="31"/>
      <c r="B56" s="14"/>
      <c r="C56" s="124"/>
      <c r="D56" s="45"/>
      <c r="E56" s="253"/>
      <c r="F56" s="60"/>
      <c r="G56" s="60"/>
      <c r="H56" s="65"/>
      <c r="I56" s="55"/>
      <c r="J56" s="98"/>
      <c r="K56" s="95"/>
      <c r="L56" s="75"/>
      <c r="M56" s="86"/>
      <c r="N56" s="98"/>
      <c r="O56" s="60"/>
      <c r="P56" s="98" t="s">
        <v>76</v>
      </c>
      <c r="Q56" s="60">
        <v>5000</v>
      </c>
      <c r="R56" s="75"/>
      <c r="S56" s="60"/>
      <c r="T56" s="311"/>
      <c r="U56" s="310"/>
      <c r="V56" s="309"/>
      <c r="W56" s="286"/>
      <c r="X56" s="286"/>
      <c r="Y56" s="293"/>
      <c r="Z56" s="240"/>
      <c r="AA56" s="240"/>
      <c r="AB56" s="112">
        <v>114.48</v>
      </c>
      <c r="AC56" s="148"/>
    </row>
    <row r="57" spans="1:29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-100</v>
      </c>
      <c r="L57" s="75"/>
      <c r="M57" s="86"/>
      <c r="N57" s="98"/>
      <c r="O57" s="60"/>
      <c r="P57" s="98" t="s">
        <v>77</v>
      </c>
      <c r="Q57" s="60">
        <v>9500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/>
      <c r="AC57" s="148"/>
    </row>
    <row r="58" spans="1:29" s="147" customFormat="1" ht="27" customHeight="1" x14ac:dyDescent="0.35">
      <c r="A58" s="31">
        <v>27</v>
      </c>
      <c r="B58" s="129" t="s">
        <v>59</v>
      </c>
      <c r="C58" s="124">
        <v>-2.0532717626252694E-2</v>
      </c>
      <c r="D58" s="45">
        <v>-0.08</v>
      </c>
      <c r="E58" s="253">
        <v>1E-3</v>
      </c>
      <c r="F58" s="60">
        <v>-600</v>
      </c>
      <c r="G58" s="60">
        <v>7500</v>
      </c>
      <c r="H58" s="65">
        <f>SUM(F58:G58)</f>
        <v>6900</v>
      </c>
      <c r="I58" s="55"/>
      <c r="J58" s="98" t="s">
        <v>73</v>
      </c>
      <c r="K58" s="94">
        <v>100</v>
      </c>
      <c r="L58" s="75">
        <f>SUM(K56:K58)</f>
        <v>0</v>
      </c>
      <c r="M58" s="231"/>
      <c r="N58" s="99"/>
      <c r="O58" s="60"/>
      <c r="P58" s="99" t="s">
        <v>73</v>
      </c>
      <c r="Q58" s="60">
        <v>-200</v>
      </c>
      <c r="R58" s="149">
        <f>SUM(O56:O58)+SUM(Q56:Q58)+M58</f>
        <v>14300</v>
      </c>
      <c r="S58" s="60">
        <v>21200</v>
      </c>
      <c r="T58" s="311">
        <v>5391600</v>
      </c>
      <c r="U58" s="310">
        <v>4776100</v>
      </c>
      <c r="V58" s="309">
        <v>4775700</v>
      </c>
      <c r="W58" s="288">
        <v>-8.5999999999999993E-2</v>
      </c>
      <c r="X58" s="288">
        <v>-9.5000000000000001E-2</v>
      </c>
      <c r="Y58" s="239">
        <v>-4.9000000000000002E-2</v>
      </c>
      <c r="Z58" s="240">
        <v>-5.5E-2</v>
      </c>
      <c r="AA58" s="240">
        <v>0.155</v>
      </c>
      <c r="AB58" s="112">
        <v>114.8</v>
      </c>
      <c r="AC58" s="148"/>
    </row>
    <row r="59" spans="1:29" s="147" customFormat="1" ht="27" customHeight="1" x14ac:dyDescent="0.35">
      <c r="A59" s="35"/>
      <c r="B59" s="14"/>
      <c r="C59" s="57"/>
      <c r="D59" s="271"/>
      <c r="E59" s="255"/>
      <c r="F59" s="63"/>
      <c r="G59" s="63"/>
      <c r="H59" s="69"/>
      <c r="I59" s="109"/>
      <c r="J59" s="108"/>
      <c r="K59" s="95"/>
      <c r="L59" s="71"/>
      <c r="M59" s="96"/>
      <c r="N59" s="98"/>
      <c r="O59" s="63"/>
      <c r="P59" s="98"/>
      <c r="Q59" s="63"/>
      <c r="R59" s="103"/>
      <c r="S59" s="63"/>
      <c r="T59" s="314"/>
      <c r="U59" s="313"/>
      <c r="V59" s="312"/>
      <c r="W59" s="285"/>
      <c r="X59" s="285"/>
      <c r="Y59" s="294"/>
      <c r="Z59" s="246"/>
      <c r="AA59" s="243"/>
      <c r="AB59" s="110">
        <v>115.28</v>
      </c>
      <c r="AC59" s="148"/>
    </row>
    <row r="60" spans="1:29" s="147" customFormat="1" ht="27" customHeight="1" x14ac:dyDescent="0.35">
      <c r="A60" s="31"/>
      <c r="B60" s="14"/>
      <c r="C60" s="58"/>
      <c r="D60" s="44"/>
      <c r="E60" s="253"/>
      <c r="F60" s="60"/>
      <c r="G60" s="60"/>
      <c r="H60" s="65"/>
      <c r="I60" s="131"/>
      <c r="J60" s="98" t="s">
        <v>74</v>
      </c>
      <c r="K60" s="95">
        <v>-700</v>
      </c>
      <c r="L60" s="75"/>
      <c r="M60" s="86"/>
      <c r="N60" s="98"/>
      <c r="O60" s="60"/>
      <c r="P60" s="98" t="s">
        <v>81</v>
      </c>
      <c r="Q60" s="60">
        <v>300</v>
      </c>
      <c r="R60" s="104"/>
      <c r="S60" s="60"/>
      <c r="T60" s="311"/>
      <c r="U60" s="310"/>
      <c r="V60" s="309"/>
      <c r="W60" s="286"/>
      <c r="X60" s="286"/>
      <c r="Y60" s="293"/>
      <c r="Z60" s="242"/>
      <c r="AA60" s="240"/>
      <c r="AB60" s="112"/>
      <c r="AC60" s="148"/>
    </row>
    <row r="61" spans="1:29" s="147" customFormat="1" ht="27" customHeight="1" x14ac:dyDescent="0.35">
      <c r="A61" s="33">
        <v>28</v>
      </c>
      <c r="B61" s="33" t="s">
        <v>60</v>
      </c>
      <c r="C61" s="123">
        <v>-2.1293395113411485E-2</v>
      </c>
      <c r="D61" s="270">
        <v>-0.08</v>
      </c>
      <c r="E61" s="254">
        <v>1E-3</v>
      </c>
      <c r="F61" s="56">
        <v>300</v>
      </c>
      <c r="G61" s="56">
        <v>6800</v>
      </c>
      <c r="H61" s="66">
        <f>SUM(F61:G61)</f>
        <v>7100</v>
      </c>
      <c r="I61" s="54"/>
      <c r="J61" s="99" t="s">
        <v>73</v>
      </c>
      <c r="K61" s="94">
        <v>100</v>
      </c>
      <c r="L61" s="79">
        <f>SUM(K59:K61)</f>
        <v>-600</v>
      </c>
      <c r="M61" s="80"/>
      <c r="N61" s="99"/>
      <c r="O61" s="56"/>
      <c r="P61" s="99" t="s">
        <v>73</v>
      </c>
      <c r="Q61" s="56">
        <v>-200</v>
      </c>
      <c r="R61" s="149">
        <f>SUM(O59:O61)+SUM(Q59:Q61)</f>
        <v>100</v>
      </c>
      <c r="S61" s="56">
        <v>6600</v>
      </c>
      <c r="T61" s="308">
        <v>5398200</v>
      </c>
      <c r="U61" s="307">
        <v>4782000</v>
      </c>
      <c r="V61" s="306">
        <v>4781600</v>
      </c>
      <c r="W61" s="284">
        <v>-8.5999999999999993E-2</v>
      </c>
      <c r="X61" s="284">
        <v>-9.5000000000000001E-2</v>
      </c>
      <c r="Y61" s="235">
        <v>-4.9000000000000002E-2</v>
      </c>
      <c r="Z61" s="241">
        <v>-5.5E-2</v>
      </c>
      <c r="AA61" s="244">
        <v>0.16500000000000001</v>
      </c>
      <c r="AB61" s="111">
        <v>115.67</v>
      </c>
      <c r="AC61" s="148"/>
    </row>
    <row r="62" spans="1:29" s="147" customFormat="1" ht="27" customHeight="1" x14ac:dyDescent="0.35">
      <c r="A62" s="31"/>
      <c r="B62" s="14"/>
      <c r="C62" s="124"/>
      <c r="D62" s="45"/>
      <c r="E62" s="253"/>
      <c r="F62" s="60"/>
      <c r="G62" s="60"/>
      <c r="H62" s="65"/>
      <c r="I62" s="55"/>
      <c r="J62" s="98" t="s">
        <v>74</v>
      </c>
      <c r="K62" s="95">
        <v>-4000</v>
      </c>
      <c r="L62" s="75"/>
      <c r="M62" s="86"/>
      <c r="N62" s="98"/>
      <c r="O62" s="60"/>
      <c r="P62" s="98" t="s">
        <v>74</v>
      </c>
      <c r="Q62" s="60">
        <v>5000</v>
      </c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>
        <v>115.22</v>
      </c>
      <c r="AC62" s="148"/>
    </row>
    <row r="63" spans="1:29" s="147" customFormat="1" ht="27" customHeight="1" x14ac:dyDescent="0.35">
      <c r="A63" s="31"/>
      <c r="B63" s="14"/>
      <c r="C63" s="124"/>
      <c r="D63" s="45"/>
      <c r="E63" s="253"/>
      <c r="F63" s="60"/>
      <c r="G63" s="60"/>
      <c r="H63" s="65"/>
      <c r="I63" s="55"/>
      <c r="J63" s="98" t="s">
        <v>73</v>
      </c>
      <c r="K63" s="95">
        <v>300</v>
      </c>
      <c r="L63" s="75"/>
      <c r="M63" s="86"/>
      <c r="N63" s="98"/>
      <c r="O63" s="60"/>
      <c r="P63" s="98" t="s">
        <v>73</v>
      </c>
      <c r="Q63" s="60">
        <v>-200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/>
      <c r="AC63" s="148"/>
    </row>
    <row r="64" spans="1:29" s="147" customFormat="1" ht="27" customHeight="1" thickBot="1" x14ac:dyDescent="0.4">
      <c r="A64" s="33">
        <v>31</v>
      </c>
      <c r="B64" s="18" t="s">
        <v>56</v>
      </c>
      <c r="C64" s="123">
        <v>-2.0784089798710183E-2</v>
      </c>
      <c r="D64" s="270">
        <v>-0.08</v>
      </c>
      <c r="E64" s="254">
        <v>1E-3</v>
      </c>
      <c r="F64" s="56">
        <v>400</v>
      </c>
      <c r="G64" s="56">
        <v>-200</v>
      </c>
      <c r="H64" s="66">
        <f>SUM(F64:G64)</f>
        <v>200</v>
      </c>
      <c r="I64" s="54"/>
      <c r="J64" s="99" t="s">
        <v>79</v>
      </c>
      <c r="K64" s="94">
        <v>-132200</v>
      </c>
      <c r="L64" s="79">
        <f>SUM(K62:K64)</f>
        <v>-135900</v>
      </c>
      <c r="M64" s="80"/>
      <c r="N64" s="99"/>
      <c r="O64" s="56"/>
      <c r="P64" s="99" t="s">
        <v>79</v>
      </c>
      <c r="Q64" s="94">
        <v>123500</v>
      </c>
      <c r="R64" s="149">
        <f>SUM(O62:O64)+SUM(Q62:Q64)</f>
        <v>128300</v>
      </c>
      <c r="S64" s="56">
        <v>-7400</v>
      </c>
      <c r="T64" s="308">
        <v>5390800</v>
      </c>
      <c r="U64" s="307">
        <v>4775600</v>
      </c>
      <c r="V64" s="306">
        <v>4775200</v>
      </c>
      <c r="W64" s="284">
        <v>-8.5999999999999993E-2</v>
      </c>
      <c r="X64" s="284">
        <v>-0.1</v>
      </c>
      <c r="Y64" s="235">
        <v>-4.9000000000000002E-2</v>
      </c>
      <c r="Z64" s="244">
        <v>-5.5E-2</v>
      </c>
      <c r="AA64" s="244">
        <v>0.17</v>
      </c>
      <c r="AB64" s="111">
        <v>115.59</v>
      </c>
      <c r="AC64" s="148"/>
    </row>
    <row r="65" spans="1:30" ht="22.5" customHeight="1" x14ac:dyDescent="0.3">
      <c r="A65" s="189" t="s">
        <v>43</v>
      </c>
      <c r="B65" s="160"/>
      <c r="C65" s="261"/>
      <c r="D65" s="261"/>
      <c r="E65" s="262"/>
      <c r="F65" s="264"/>
      <c r="G65" s="161"/>
      <c r="H65" s="161"/>
      <c r="I65" s="162"/>
      <c r="J65" s="154" t="s">
        <v>13</v>
      </c>
      <c r="K65" s="163"/>
      <c r="L65" s="164"/>
      <c r="M65" s="165"/>
      <c r="N65" s="156" t="s">
        <v>16</v>
      </c>
      <c r="O65" s="157"/>
      <c r="P65" s="156" t="s">
        <v>16</v>
      </c>
      <c r="Q65" s="157"/>
      <c r="R65" s="158" t="s">
        <v>15</v>
      </c>
      <c r="S65" s="166"/>
      <c r="T65" s="183"/>
      <c r="U65" s="167"/>
      <c r="V65" s="164"/>
      <c r="W65" s="289"/>
      <c r="X65" s="291"/>
      <c r="Y65" s="297"/>
      <c r="Z65" s="298"/>
      <c r="AA65" s="291"/>
      <c r="AB65" s="168"/>
      <c r="AC65" s="146"/>
      <c r="AD65" s="146"/>
    </row>
    <row r="66" spans="1:30" ht="20.25" customHeight="1" thickBot="1" x14ac:dyDescent="0.35">
      <c r="A66" s="233" t="s">
        <v>44</v>
      </c>
      <c r="B66" s="169"/>
      <c r="C66" s="263">
        <f>AVERAGE(C8:C64)</f>
        <v>-1.9860328874744752E-2</v>
      </c>
      <c r="D66" s="274">
        <f>AVERAGE(D8:D64)</f>
        <v>-7.5631578947368425E-2</v>
      </c>
      <c r="E66" s="275">
        <f>AVERAGE(E8:E64)</f>
        <v>1.0000000000000005E-3</v>
      </c>
      <c r="F66" s="265">
        <v>28950</v>
      </c>
      <c r="G66" s="159">
        <v>-129402</v>
      </c>
      <c r="H66" s="159">
        <f>SUM(F66:G66)</f>
        <v>-100452</v>
      </c>
      <c r="I66" s="171"/>
      <c r="J66" s="349">
        <v>57883</v>
      </c>
      <c r="K66" s="350"/>
      <c r="L66" s="172"/>
      <c r="M66" s="173"/>
      <c r="N66" s="347">
        <v>-2599</v>
      </c>
      <c r="O66" s="348"/>
      <c r="P66" s="347">
        <v>-4518</v>
      </c>
      <c r="Q66" s="348"/>
      <c r="R66" s="174">
        <f>SUM(N66:Q66)</f>
        <v>-7117</v>
      </c>
      <c r="S66" s="175"/>
      <c r="T66" s="232"/>
      <c r="U66" s="176"/>
      <c r="V66" s="177"/>
      <c r="W66" s="290">
        <f>AVERAGE(W10:W64)</f>
        <v>-8.3210526315789485E-2</v>
      </c>
      <c r="X66" s="292">
        <f>AVERAGE(X10:X64)</f>
        <v>-0.10247368421052631</v>
      </c>
      <c r="Y66" s="299">
        <f>AVERAGE(Y10:Y64)</f>
        <v>-4.9000000000000016E-2</v>
      </c>
      <c r="Z66" s="292">
        <f>AVERAGE(Z10:Z64)</f>
        <v>-3.2105263157894755E-2</v>
      </c>
      <c r="AA66" s="292">
        <f>AVERAGE(AA10:AA64)</f>
        <v>0.13436842105263155</v>
      </c>
      <c r="AB66" s="300">
        <f>AVERAGE(AB8:AB64)</f>
        <v>114.81710526315794</v>
      </c>
      <c r="AC66" s="146"/>
      <c r="AD66" s="146"/>
    </row>
    <row r="67" spans="1:30" ht="21.75" customHeight="1" x14ac:dyDescent="0.3">
      <c r="A67" s="189" t="s">
        <v>43</v>
      </c>
      <c r="B67" s="160"/>
      <c r="C67" s="153"/>
      <c r="D67" s="251"/>
      <c r="E67" s="260"/>
      <c r="F67" s="178" t="s">
        <v>17</v>
      </c>
      <c r="G67" s="179"/>
      <c r="H67" s="276"/>
      <c r="I67" s="162"/>
      <c r="J67" s="155" t="s">
        <v>14</v>
      </c>
      <c r="K67" s="163"/>
      <c r="L67" s="164"/>
      <c r="M67" s="180"/>
      <c r="N67" s="156" t="s">
        <v>17</v>
      </c>
      <c r="O67" s="157"/>
      <c r="P67" s="156" t="s">
        <v>17</v>
      </c>
      <c r="Q67" s="157"/>
      <c r="R67" s="158" t="s">
        <v>18</v>
      </c>
      <c r="S67" s="181"/>
      <c r="T67" s="182"/>
      <c r="U67" s="167"/>
      <c r="V67" s="183"/>
      <c r="W67" s="283"/>
      <c r="X67" s="278"/>
      <c r="Y67" s="279"/>
      <c r="Z67" s="279"/>
      <c r="AA67" s="278"/>
      <c r="AB67" s="280"/>
      <c r="AC67" s="146"/>
      <c r="AD67" s="146"/>
    </row>
    <row r="68" spans="1:30" ht="21" customHeight="1" thickBot="1" x14ac:dyDescent="0.35">
      <c r="A68" s="233" t="s">
        <v>45</v>
      </c>
      <c r="B68" s="169"/>
      <c r="C68" s="170">
        <v>-1.8548387096774199E-2</v>
      </c>
      <c r="D68" s="259"/>
      <c r="E68" s="258"/>
      <c r="F68" s="210">
        <v>1190687</v>
      </c>
      <c r="G68" s="184"/>
      <c r="H68" s="277"/>
      <c r="I68" s="171"/>
      <c r="J68" s="349">
        <v>10011</v>
      </c>
      <c r="K68" s="350"/>
      <c r="L68" s="172"/>
      <c r="M68" s="173"/>
      <c r="N68" s="347">
        <v>2951</v>
      </c>
      <c r="O68" s="348"/>
      <c r="P68" s="357">
        <v>2010031</v>
      </c>
      <c r="Q68" s="358"/>
      <c r="R68" s="185">
        <f>SUM(N68:Q68)</f>
        <v>2012982</v>
      </c>
      <c r="S68" s="186"/>
      <c r="T68" s="187"/>
      <c r="U68" s="176"/>
      <c r="V68" s="188"/>
      <c r="W68" s="176"/>
      <c r="X68" s="281"/>
      <c r="Y68" s="281"/>
      <c r="Z68" s="281"/>
      <c r="AA68" s="281"/>
      <c r="AB68" s="282"/>
      <c r="AC68" s="146"/>
      <c r="AD68" s="146"/>
    </row>
    <row r="69" spans="1:30" ht="15" customHeight="1" x14ac:dyDescent="0.2">
      <c r="A69" s="190"/>
      <c r="B69" s="190"/>
      <c r="C69" s="190"/>
      <c r="D69" s="190"/>
      <c r="E69" s="190"/>
      <c r="F69" s="191" t="s">
        <v>10</v>
      </c>
      <c r="G69" s="192">
        <v>0.75</v>
      </c>
      <c r="H69" s="193" t="s">
        <v>36</v>
      </c>
      <c r="I69" s="190"/>
      <c r="J69" s="190"/>
      <c r="K69" s="194" t="s">
        <v>39</v>
      </c>
      <c r="L69" s="41">
        <v>1.4750000000000001</v>
      </c>
      <c r="M69" s="193" t="s">
        <v>35</v>
      </c>
      <c r="N69" s="195"/>
      <c r="O69" s="190"/>
      <c r="P69" s="234" t="s">
        <v>53</v>
      </c>
      <c r="Q69" s="197"/>
      <c r="R69" s="196"/>
      <c r="S69" s="196"/>
      <c r="T69" s="197"/>
      <c r="U69" s="197"/>
      <c r="V69" s="197" t="s">
        <v>66</v>
      </c>
      <c r="W69" s="197"/>
      <c r="X69" s="198"/>
      <c r="Y69" s="199"/>
      <c r="Z69" s="199"/>
      <c r="AA69" s="225"/>
      <c r="AB69" s="190"/>
      <c r="AC69" s="146"/>
      <c r="AD69" s="146"/>
    </row>
    <row r="70" spans="1:30" ht="15" customHeight="1" x14ac:dyDescent="0.2">
      <c r="A70" s="190"/>
      <c r="B70" s="190"/>
      <c r="C70" s="190"/>
      <c r="D70" s="190"/>
      <c r="E70" s="190"/>
      <c r="F70" s="190"/>
      <c r="G70" s="192">
        <v>0.5</v>
      </c>
      <c r="H70" s="193" t="s">
        <v>37</v>
      </c>
      <c r="I70" s="190"/>
      <c r="J70" s="190"/>
      <c r="K70" s="194" t="s">
        <v>40</v>
      </c>
      <c r="L70" s="39">
        <v>1</v>
      </c>
      <c r="M70" s="193" t="s">
        <v>55</v>
      </c>
      <c r="N70" s="190"/>
      <c r="O70" s="190"/>
      <c r="P70" s="196" t="s">
        <v>54</v>
      </c>
      <c r="Q70" s="197"/>
      <c r="R70" s="196"/>
      <c r="S70" s="196"/>
      <c r="T70" s="200"/>
      <c r="U70" s="200"/>
      <c r="V70" s="197" t="s">
        <v>67</v>
      </c>
      <c r="W70" s="193"/>
      <c r="X70" s="201"/>
      <c r="Y70" s="202"/>
      <c r="Z70" s="202"/>
      <c r="AA70" s="226"/>
      <c r="AB70" s="190"/>
      <c r="AC70" s="146"/>
      <c r="AD70" s="146"/>
    </row>
    <row r="71" spans="1:30" ht="15" customHeight="1" x14ac:dyDescent="0.2">
      <c r="A71" s="190"/>
      <c r="B71" s="190"/>
      <c r="C71" s="190"/>
      <c r="D71" s="190"/>
      <c r="E71" s="190"/>
      <c r="F71" s="190"/>
      <c r="G71" s="192">
        <v>0.3</v>
      </c>
      <c r="H71" s="193" t="s">
        <v>38</v>
      </c>
      <c r="I71" s="190"/>
      <c r="J71" s="190"/>
      <c r="K71" s="194"/>
      <c r="L71" s="39"/>
      <c r="M71" s="193"/>
      <c r="N71" s="190"/>
      <c r="O71" s="204"/>
      <c r="P71" s="197" t="s">
        <v>65</v>
      </c>
      <c r="Q71" s="197"/>
      <c r="R71" s="205"/>
      <c r="S71" s="206"/>
      <c r="T71" s="200"/>
      <c r="U71" s="200"/>
      <c r="V71" s="193" t="s">
        <v>78</v>
      </c>
      <c r="W71" s="207"/>
      <c r="X71" s="198"/>
      <c r="Y71" s="199"/>
      <c r="Z71" s="199"/>
      <c r="AA71" s="203"/>
      <c r="AB71" s="190"/>
      <c r="AC71" s="146"/>
      <c r="AD71" s="146"/>
    </row>
    <row r="72" spans="1:30" ht="15" customHeight="1" x14ac:dyDescent="0.2">
      <c r="A72" s="20"/>
      <c r="B72" s="20"/>
      <c r="C72" s="20"/>
      <c r="D72" s="20"/>
      <c r="E72" s="20"/>
      <c r="K72" s="346"/>
      <c r="L72" s="346"/>
      <c r="M72" s="25"/>
      <c r="N72" s="28"/>
      <c r="O72" s="204"/>
      <c r="P72" s="197" t="s">
        <v>85</v>
      </c>
      <c r="Q72" s="32"/>
      <c r="R72" s="23"/>
      <c r="S72" s="23"/>
      <c r="T72" s="329"/>
      <c r="U72" s="29"/>
      <c r="V72" s="207" t="s">
        <v>68</v>
      </c>
      <c r="X72" s="119"/>
      <c r="Y72" s="121"/>
      <c r="Z72" s="121"/>
      <c r="AA72" s="121"/>
      <c r="AB72"/>
      <c r="AC72" s="146"/>
      <c r="AD72" s="146"/>
    </row>
    <row r="73" spans="1:30" x14ac:dyDescent="0.2">
      <c r="A73" s="21"/>
      <c r="B73" s="20"/>
      <c r="C73" s="20"/>
      <c r="D73" s="20"/>
      <c r="E73" s="20"/>
      <c r="L73" s="22"/>
      <c r="M73" s="38"/>
      <c r="N73" s="28"/>
      <c r="O73" s="204"/>
      <c r="P73" s="20"/>
      <c r="Q73" s="27"/>
      <c r="R73" s="25"/>
      <c r="S73" s="28"/>
      <c r="T73" s="329"/>
      <c r="U73" s="29"/>
      <c r="X73" s="119"/>
      <c r="Y73" s="121"/>
      <c r="Z73" s="121"/>
      <c r="AA73" s="121"/>
      <c r="AB73" s="121"/>
      <c r="AC73" s="122"/>
    </row>
    <row r="74" spans="1:30" x14ac:dyDescent="0.2">
      <c r="C74" s="1"/>
      <c r="D74" s="1"/>
      <c r="K74" s="4"/>
      <c r="L74" s="22"/>
      <c r="O74" s="204"/>
      <c r="P74" s="329"/>
    </row>
    <row r="75" spans="1:30" ht="14" x14ac:dyDescent="0.2">
      <c r="C75" s="44"/>
      <c r="D75" s="44"/>
      <c r="E75" s="20"/>
      <c r="O75" s="204"/>
      <c r="Q75" s="24"/>
      <c r="R75" s="25"/>
      <c r="S75" s="26"/>
      <c r="T75" s="20"/>
    </row>
    <row r="76" spans="1:30" ht="14" x14ac:dyDescent="0.2">
      <c r="C76" s="44"/>
      <c r="D76" s="44"/>
      <c r="F76" s="20"/>
      <c r="J76" s="29"/>
      <c r="P76" s="37"/>
    </row>
    <row r="77" spans="1:30" ht="14" x14ac:dyDescent="0.2">
      <c r="C77" s="44"/>
      <c r="D77" s="44"/>
      <c r="F77" s="22"/>
      <c r="G77" s="27"/>
      <c r="H77" s="25"/>
      <c r="I77" s="28"/>
      <c r="J77" s="29"/>
    </row>
    <row r="78" spans="1:30" ht="14" x14ac:dyDescent="0.2">
      <c r="C78" s="44"/>
      <c r="D78" s="44"/>
      <c r="F78" s="20"/>
      <c r="G78" s="27"/>
      <c r="H78" s="25"/>
      <c r="I78" s="28"/>
      <c r="J78" s="329"/>
    </row>
    <row r="79" spans="1:30" ht="14" x14ac:dyDescent="0.2">
      <c r="C79" s="45"/>
      <c r="D79" s="45"/>
      <c r="F79" s="329"/>
      <c r="G79" s="27"/>
      <c r="H79" s="25"/>
      <c r="I79" s="28"/>
      <c r="J79" s="329"/>
    </row>
    <row r="80" spans="1:30" ht="14" x14ac:dyDescent="0.2">
      <c r="C80" s="46"/>
      <c r="D80" s="46"/>
      <c r="F80" s="30"/>
      <c r="G80" s="27"/>
      <c r="H80" s="25"/>
      <c r="I80" s="28"/>
      <c r="J80" s="29"/>
    </row>
    <row r="81" spans="3:4" ht="14" x14ac:dyDescent="0.2">
      <c r="C81" s="46"/>
      <c r="D81" s="46"/>
    </row>
    <row r="82" spans="3:4" ht="14" x14ac:dyDescent="0.2">
      <c r="C82" s="46"/>
      <c r="D82" s="46"/>
    </row>
    <row r="83" spans="3:4" ht="14" x14ac:dyDescent="0.2">
      <c r="C83" s="46"/>
      <c r="D83" s="46"/>
    </row>
    <row r="84" spans="3:4" ht="14" x14ac:dyDescent="0.2">
      <c r="C84" s="46"/>
      <c r="D84" s="46"/>
    </row>
    <row r="85" spans="3:4" ht="14" x14ac:dyDescent="0.2">
      <c r="C85" s="44"/>
      <c r="D85" s="44"/>
    </row>
    <row r="86" spans="3:4" ht="14" x14ac:dyDescent="0.2">
      <c r="C86" s="44"/>
      <c r="D86" s="44"/>
    </row>
    <row r="87" spans="3:4" ht="14" x14ac:dyDescent="0.2">
      <c r="C87" s="44"/>
      <c r="D87" s="44"/>
    </row>
    <row r="88" spans="3:4" ht="14" x14ac:dyDescent="0.2">
      <c r="C88" s="44"/>
      <c r="D88" s="44"/>
    </row>
    <row r="89" spans="3:4" ht="14" x14ac:dyDescent="0.2">
      <c r="C89" s="44"/>
      <c r="D89" s="44"/>
    </row>
    <row r="90" spans="3:4" ht="14" x14ac:dyDescent="0.2">
      <c r="C90" s="44"/>
      <c r="D90" s="44"/>
    </row>
    <row r="91" spans="3:4" ht="14" x14ac:dyDescent="0.2">
      <c r="C91" s="44"/>
      <c r="D91" s="44"/>
    </row>
    <row r="92" spans="3:4" ht="14" x14ac:dyDescent="0.2">
      <c r="C92" s="44"/>
      <c r="D92" s="44"/>
    </row>
    <row r="93" spans="3:4" ht="14" x14ac:dyDescent="0.2">
      <c r="C93" s="44"/>
      <c r="D93" s="44"/>
    </row>
    <row r="94" spans="3:4" ht="14" x14ac:dyDescent="0.2">
      <c r="C94" s="44"/>
      <c r="D94" s="44"/>
    </row>
    <row r="95" spans="3:4" ht="14" x14ac:dyDescent="0.2">
      <c r="C95" s="44"/>
      <c r="D95" s="44"/>
    </row>
    <row r="96" spans="3:4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x14ac:dyDescent="0.2">
      <c r="C131" s="47"/>
      <c r="D131" s="47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</sheetData>
  <mergeCells count="10">
    <mergeCell ref="A5:B7"/>
    <mergeCell ref="P68:Q68"/>
    <mergeCell ref="M5:R5"/>
    <mergeCell ref="P66:Q66"/>
    <mergeCell ref="S5:V5"/>
    <mergeCell ref="K72:L72"/>
    <mergeCell ref="N68:O68"/>
    <mergeCell ref="N66:O66"/>
    <mergeCell ref="J68:K68"/>
    <mergeCell ref="J66:K66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2"/>
  <sheetViews>
    <sheetView view="pageBreakPreview" zoomScale="70" zoomScaleNormal="50" zoomScaleSheetLayoutView="7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112</v>
      </c>
      <c r="U1" s="4"/>
      <c r="Y1" s="115"/>
      <c r="AA1" s="118"/>
      <c r="AB1" s="303">
        <v>44866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144.5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-200</v>
      </c>
      <c r="L9" s="75"/>
      <c r="M9" s="76"/>
      <c r="N9" s="98"/>
      <c r="O9" s="60"/>
      <c r="P9" s="98" t="s">
        <v>77</v>
      </c>
      <c r="Q9" s="60">
        <v>12700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3</v>
      </c>
      <c r="B10" s="18" t="s">
        <v>56</v>
      </c>
      <c r="C10" s="123">
        <v>-6.4676720980775954E-2</v>
      </c>
      <c r="D10" s="272">
        <v>-0.08</v>
      </c>
      <c r="E10" s="273">
        <v>1E-3</v>
      </c>
      <c r="F10" s="56">
        <v>400</v>
      </c>
      <c r="G10" s="56">
        <v>-32200</v>
      </c>
      <c r="H10" s="142">
        <v>-31800</v>
      </c>
      <c r="I10" s="53"/>
      <c r="J10" s="99" t="s">
        <v>73</v>
      </c>
      <c r="K10" s="78">
        <v>27600</v>
      </c>
      <c r="L10" s="79">
        <v>27400</v>
      </c>
      <c r="M10" s="105"/>
      <c r="N10" s="99"/>
      <c r="O10" s="56"/>
      <c r="P10" s="99" t="s">
        <v>73</v>
      </c>
      <c r="Q10" s="78">
        <v>-17900</v>
      </c>
      <c r="R10" s="149">
        <v>-5200</v>
      </c>
      <c r="S10" s="81">
        <v>-9600</v>
      </c>
      <c r="T10" s="308">
        <v>4920700</v>
      </c>
      <c r="U10" s="307">
        <v>4297100</v>
      </c>
      <c r="V10" s="320">
        <v>4296800</v>
      </c>
      <c r="W10" s="284">
        <v>-0.1</v>
      </c>
      <c r="X10" s="284">
        <v>-0.27500000000000002</v>
      </c>
      <c r="Y10" s="235">
        <v>-1.6E-2</v>
      </c>
      <c r="Z10" s="241">
        <v>3.5000000000000003E-2</v>
      </c>
      <c r="AA10" s="244">
        <v>0.23899999999999999</v>
      </c>
      <c r="AB10" s="111">
        <v>145.4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 t="s">
        <v>113</v>
      </c>
      <c r="K11" s="77" t="s">
        <v>113</v>
      </c>
      <c r="L11" s="75"/>
      <c r="M11" s="76"/>
      <c r="N11" s="98"/>
      <c r="O11" s="60"/>
      <c r="P11" s="98" t="s">
        <v>113</v>
      </c>
      <c r="Q11" s="60" t="s">
        <v>113</v>
      </c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144.41999999999999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74</v>
      </c>
      <c r="K12" s="77">
        <v>-100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4</v>
      </c>
      <c r="B13" s="18" t="s">
        <v>57</v>
      </c>
      <c r="C13" s="123">
        <v>-5.9159212754937802E-2</v>
      </c>
      <c r="D13" s="266">
        <v>-0.08</v>
      </c>
      <c r="E13" s="254">
        <v>1E-3</v>
      </c>
      <c r="F13" s="56">
        <v>300</v>
      </c>
      <c r="G13" s="56">
        <v>-43100</v>
      </c>
      <c r="H13" s="142">
        <v>-42800</v>
      </c>
      <c r="I13" s="53"/>
      <c r="J13" s="99" t="s">
        <v>73</v>
      </c>
      <c r="K13" s="78">
        <v>17900</v>
      </c>
      <c r="L13" s="79">
        <v>17800</v>
      </c>
      <c r="M13" s="105"/>
      <c r="N13" s="99"/>
      <c r="O13" s="56"/>
      <c r="P13" s="99" t="s">
        <v>73</v>
      </c>
      <c r="Q13" s="56">
        <v>-15900</v>
      </c>
      <c r="R13" s="149">
        <v>-15900</v>
      </c>
      <c r="S13" s="81">
        <v>-40900</v>
      </c>
      <c r="T13" s="308">
        <v>4879800</v>
      </c>
      <c r="U13" s="307">
        <v>4243200</v>
      </c>
      <c r="V13" s="320">
        <v>4242300</v>
      </c>
      <c r="W13" s="284">
        <v>-0.11600000000000001</v>
      </c>
      <c r="X13" s="284">
        <v>-0.27500000000000002</v>
      </c>
      <c r="Y13" s="235">
        <v>-1.6E-2</v>
      </c>
      <c r="Z13" s="241">
        <v>3.5000000000000003E-2</v>
      </c>
      <c r="AA13" s="244">
        <v>0.22500000000000001</v>
      </c>
      <c r="AB13" s="111">
        <v>144.91</v>
      </c>
      <c r="AC13" s="146"/>
      <c r="AD13" s="146"/>
    </row>
    <row r="14" spans="1:30" ht="27" customHeight="1" x14ac:dyDescent="0.35">
      <c r="A14" s="31"/>
      <c r="B14" s="35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143.55000000000001</v>
      </c>
      <c r="AC14" s="146"/>
      <c r="AD14" s="146"/>
    </row>
    <row r="15" spans="1:30" ht="27" customHeight="1" x14ac:dyDescent="0.35">
      <c r="A15" s="31"/>
      <c r="B15" s="31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-100</v>
      </c>
      <c r="L15" s="75"/>
      <c r="M15" s="86"/>
      <c r="N15" s="98"/>
      <c r="O15" s="60"/>
      <c r="P15" s="127" t="s">
        <v>76</v>
      </c>
      <c r="Q15" s="60">
        <v>1000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5</v>
      </c>
      <c r="B16" s="18" t="s">
        <v>58</v>
      </c>
      <c r="C16" s="123">
        <v>-5.1609737025720019E-2</v>
      </c>
      <c r="D16" s="266">
        <v>-0.08</v>
      </c>
      <c r="E16" s="254">
        <v>1E-3</v>
      </c>
      <c r="F16" s="56">
        <v>-100</v>
      </c>
      <c r="G16" s="56">
        <v>-30200</v>
      </c>
      <c r="H16" s="59">
        <v>-30300</v>
      </c>
      <c r="I16" s="53"/>
      <c r="J16" s="99" t="s">
        <v>73</v>
      </c>
      <c r="K16" s="78">
        <v>15900</v>
      </c>
      <c r="L16" s="79">
        <v>15800</v>
      </c>
      <c r="M16" s="80"/>
      <c r="N16" s="99"/>
      <c r="O16" s="56"/>
      <c r="P16" s="98" t="s">
        <v>73</v>
      </c>
      <c r="Q16" s="56">
        <v>-16100</v>
      </c>
      <c r="R16" s="149">
        <v>-15100</v>
      </c>
      <c r="S16" s="81">
        <v>-29600</v>
      </c>
      <c r="T16" s="308">
        <v>4850200</v>
      </c>
      <c r="U16" s="307">
        <v>4211300</v>
      </c>
      <c r="V16" s="320">
        <v>4210300</v>
      </c>
      <c r="W16" s="284">
        <v>-0.129</v>
      </c>
      <c r="X16" s="284">
        <v>-0.27500000000000002</v>
      </c>
      <c r="Y16" s="235">
        <v>-1.6E-2</v>
      </c>
      <c r="Z16" s="241">
        <v>3.5000000000000003E-2</v>
      </c>
      <c r="AA16" s="244">
        <v>0.24399999999999999</v>
      </c>
      <c r="AB16" s="111">
        <v>144.5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144.38999999999999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-100</v>
      </c>
      <c r="L18" s="75"/>
      <c r="M18" s="76"/>
      <c r="N18" s="98"/>
      <c r="O18" s="60"/>
      <c r="P18" s="127" t="s">
        <v>77</v>
      </c>
      <c r="Q18" s="60">
        <v>11300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6</v>
      </c>
      <c r="B19" s="18" t="s">
        <v>59</v>
      </c>
      <c r="C19" s="123">
        <v>-3.9391933234090938E-2</v>
      </c>
      <c r="D19" s="266">
        <v>-7.4999999999999997E-2</v>
      </c>
      <c r="E19" s="254">
        <v>1E-3</v>
      </c>
      <c r="F19" s="56">
        <v>-800</v>
      </c>
      <c r="G19" s="56">
        <v>-100</v>
      </c>
      <c r="H19" s="59">
        <v>-900</v>
      </c>
      <c r="I19" s="53"/>
      <c r="J19" s="99" t="s">
        <v>73</v>
      </c>
      <c r="K19" s="82">
        <v>16100</v>
      </c>
      <c r="L19" s="79">
        <v>16000</v>
      </c>
      <c r="M19" s="80"/>
      <c r="N19" s="99"/>
      <c r="O19" s="56"/>
      <c r="P19" s="99" t="s">
        <v>73</v>
      </c>
      <c r="Q19" s="56">
        <v>-17100</v>
      </c>
      <c r="R19" s="149">
        <v>-5800</v>
      </c>
      <c r="S19" s="68">
        <v>9300</v>
      </c>
      <c r="T19" s="308">
        <v>4859500</v>
      </c>
      <c r="U19" s="307">
        <v>4224000</v>
      </c>
      <c r="V19" s="320">
        <v>4224000</v>
      </c>
      <c r="W19" s="287">
        <v>-0.113</v>
      </c>
      <c r="X19" s="287">
        <v>-0.27500000000000002</v>
      </c>
      <c r="Y19" s="235">
        <v>-1.6E-2</v>
      </c>
      <c r="Z19" s="244">
        <v>3.5000000000000003E-2</v>
      </c>
      <c r="AA19" s="244">
        <v>0.24399999999999999</v>
      </c>
      <c r="AB19" s="111">
        <v>144.69999999999999</v>
      </c>
      <c r="AC19" s="146"/>
      <c r="AD19" s="146"/>
    </row>
    <row r="20" spans="1:30" ht="27" customHeight="1" x14ac:dyDescent="0.35">
      <c r="A20" s="35"/>
      <c r="B20" s="35"/>
      <c r="C20" s="58"/>
      <c r="D20" s="44"/>
      <c r="E20" s="255"/>
      <c r="F20" s="63"/>
      <c r="G20" s="63"/>
      <c r="H20" s="64"/>
      <c r="I20" s="98"/>
      <c r="J20" s="98" t="s">
        <v>74</v>
      </c>
      <c r="K20" s="70">
        <v>-200</v>
      </c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144.84</v>
      </c>
      <c r="AC20" s="146"/>
      <c r="AD20" s="146"/>
    </row>
    <row r="21" spans="1:30" s="147" customFormat="1" ht="27" customHeight="1" x14ac:dyDescent="0.35">
      <c r="A21" s="31"/>
      <c r="B21" s="31"/>
      <c r="C21" s="58"/>
      <c r="D21" s="44"/>
      <c r="E21" s="253"/>
      <c r="F21" s="60"/>
      <c r="G21" s="60"/>
      <c r="H21" s="61"/>
      <c r="I21" s="131"/>
      <c r="J21" s="98" t="s">
        <v>75</v>
      </c>
      <c r="K21" s="74">
        <v>-200</v>
      </c>
      <c r="L21" s="75"/>
      <c r="M21" s="76"/>
      <c r="N21" s="98"/>
      <c r="O21" s="60"/>
      <c r="P21" s="98" t="s">
        <v>77</v>
      </c>
      <c r="Q21" s="60">
        <v>300</v>
      </c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7</v>
      </c>
      <c r="B22" s="33" t="s">
        <v>60</v>
      </c>
      <c r="C22" s="123">
        <v>-2.1496961981366816E-2</v>
      </c>
      <c r="D22" s="266">
        <v>-7.4999999999999997E-2</v>
      </c>
      <c r="E22" s="254">
        <v>1E-3</v>
      </c>
      <c r="F22" s="56">
        <v>-200</v>
      </c>
      <c r="G22" s="56">
        <v>-6700</v>
      </c>
      <c r="H22" s="59">
        <v>-6900</v>
      </c>
      <c r="I22" s="53"/>
      <c r="J22" s="99" t="s">
        <v>73</v>
      </c>
      <c r="K22" s="85">
        <v>17100</v>
      </c>
      <c r="L22" s="79">
        <v>16700</v>
      </c>
      <c r="M22" s="97"/>
      <c r="N22" s="99"/>
      <c r="O22" s="56"/>
      <c r="P22" s="98" t="s">
        <v>73</v>
      </c>
      <c r="Q22" s="56">
        <v>-15000</v>
      </c>
      <c r="R22" s="149">
        <v>-14700</v>
      </c>
      <c r="S22" s="68">
        <v>-4900</v>
      </c>
      <c r="T22" s="308">
        <v>4854600</v>
      </c>
      <c r="U22" s="307">
        <v>4230600</v>
      </c>
      <c r="V22" s="320">
        <v>4230600</v>
      </c>
      <c r="W22" s="284">
        <v>-8.6999999999999994E-2</v>
      </c>
      <c r="X22" s="284">
        <v>-0.27500000000000002</v>
      </c>
      <c r="Y22" s="235">
        <v>-1.6E-2</v>
      </c>
      <c r="Z22" s="241">
        <v>3.5000000000000003E-2</v>
      </c>
      <c r="AA22" s="244">
        <v>0.24399999999999999</v>
      </c>
      <c r="AB22" s="145">
        <v>145.11000000000001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 t="s">
        <v>74</v>
      </c>
      <c r="K23" s="74">
        <v>-200</v>
      </c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145.55000000000001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75</v>
      </c>
      <c r="K24" s="74">
        <v>-100</v>
      </c>
      <c r="L24" s="75"/>
      <c r="M24" s="76"/>
      <c r="N24" s="98"/>
      <c r="O24" s="60"/>
      <c r="P24" s="98"/>
      <c r="Q24" s="60"/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11</v>
      </c>
      <c r="B25" s="33" t="s">
        <v>57</v>
      </c>
      <c r="C25" s="123">
        <v>-2.20859487573591E-2</v>
      </c>
      <c r="D25" s="266">
        <v>-7.4999999999999997E-2</v>
      </c>
      <c r="E25" s="254">
        <v>1E-3</v>
      </c>
      <c r="F25" s="56">
        <v>500</v>
      </c>
      <c r="G25" s="56">
        <v>-13100</v>
      </c>
      <c r="H25" s="59">
        <v>-12600</v>
      </c>
      <c r="I25" s="54"/>
      <c r="J25" s="99" t="s">
        <v>73</v>
      </c>
      <c r="K25" s="85">
        <v>15000</v>
      </c>
      <c r="L25" s="79">
        <v>14700</v>
      </c>
      <c r="M25" s="88"/>
      <c r="N25" s="99"/>
      <c r="O25" s="90"/>
      <c r="P25" s="99" t="s">
        <v>73</v>
      </c>
      <c r="Q25" s="90">
        <v>-16400</v>
      </c>
      <c r="R25" s="149">
        <v>-16400</v>
      </c>
      <c r="S25" s="68">
        <v>-14300</v>
      </c>
      <c r="T25" s="308">
        <v>4840300</v>
      </c>
      <c r="U25" s="323">
        <v>4254000</v>
      </c>
      <c r="V25" s="320">
        <v>4254000</v>
      </c>
      <c r="W25" s="284">
        <v>-8.1000000000000003E-2</v>
      </c>
      <c r="X25" s="284">
        <v>-0.16500000000000001</v>
      </c>
      <c r="Y25" s="235">
        <v>-1.6E-2</v>
      </c>
      <c r="Z25" s="241">
        <v>3.5000000000000003E-2</v>
      </c>
      <c r="AA25" s="244">
        <v>0.248</v>
      </c>
      <c r="AB25" s="111">
        <v>145.86000000000001</v>
      </c>
      <c r="AC25" s="146"/>
      <c r="AD25" s="146"/>
    </row>
    <row r="26" spans="1:30" ht="27" customHeight="1" x14ac:dyDescent="0.35">
      <c r="A26" s="31"/>
      <c r="B26" s="35"/>
      <c r="C26" s="58"/>
      <c r="D26" s="267"/>
      <c r="E26" s="253"/>
      <c r="F26" s="60"/>
      <c r="G26" s="60"/>
      <c r="H26" s="65"/>
      <c r="I26" s="52"/>
      <c r="J26" s="98" t="s">
        <v>80</v>
      </c>
      <c r="K26" s="73">
        <v>-11300</v>
      </c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145.69999999999999</v>
      </c>
      <c r="AC26" s="146"/>
      <c r="AD26" s="146"/>
    </row>
    <row r="27" spans="1:30" s="147" customFormat="1" ht="27" customHeight="1" x14ac:dyDescent="0.35">
      <c r="A27" s="31"/>
      <c r="B27" s="31"/>
      <c r="C27" s="58"/>
      <c r="D27" s="44"/>
      <c r="E27" s="253"/>
      <c r="F27" s="60"/>
      <c r="G27" s="60"/>
      <c r="H27" s="65"/>
      <c r="I27" s="55"/>
      <c r="J27" s="98" t="s">
        <v>74</v>
      </c>
      <c r="K27" s="77">
        <v>-100</v>
      </c>
      <c r="L27" s="75"/>
      <c r="M27" s="76"/>
      <c r="N27" s="98"/>
      <c r="O27" s="60"/>
      <c r="P27" s="98" t="s">
        <v>77</v>
      </c>
      <c r="Q27" s="60">
        <v>18000</v>
      </c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12</v>
      </c>
      <c r="B28" s="33" t="s">
        <v>58</v>
      </c>
      <c r="C28" s="236">
        <v>-2.6129784612224989E-2</v>
      </c>
      <c r="D28" s="268">
        <v>-0.08</v>
      </c>
      <c r="E28" s="254">
        <v>1E-3</v>
      </c>
      <c r="F28" s="56">
        <v>800</v>
      </c>
      <c r="G28" s="56">
        <v>2400</v>
      </c>
      <c r="H28" s="66">
        <v>3200</v>
      </c>
      <c r="I28" s="54"/>
      <c r="J28" s="99" t="s">
        <v>73</v>
      </c>
      <c r="K28" s="56">
        <v>16400</v>
      </c>
      <c r="L28" s="79">
        <v>5000</v>
      </c>
      <c r="M28" s="100"/>
      <c r="N28" s="99" t="s">
        <v>80</v>
      </c>
      <c r="O28" s="56">
        <v>8200</v>
      </c>
      <c r="P28" s="99" t="s">
        <v>73</v>
      </c>
      <c r="Q28" s="56">
        <v>-15900</v>
      </c>
      <c r="R28" s="149">
        <v>10300</v>
      </c>
      <c r="S28" s="81">
        <v>18500</v>
      </c>
      <c r="T28" s="324">
        <v>4858800</v>
      </c>
      <c r="U28" s="323">
        <v>4273400</v>
      </c>
      <c r="V28" s="320">
        <v>4273400</v>
      </c>
      <c r="W28" s="284">
        <v>-8.4000000000000005E-2</v>
      </c>
      <c r="X28" s="284">
        <v>-0.16500000000000001</v>
      </c>
      <c r="Y28" s="235">
        <v>-1.6E-2</v>
      </c>
      <c r="Z28" s="241">
        <v>3.5000000000000003E-2</v>
      </c>
      <c r="AA28" s="244">
        <v>0.249</v>
      </c>
      <c r="AB28" s="111">
        <v>146.37</v>
      </c>
    </row>
    <row r="29" spans="1:30" s="147" customFormat="1" ht="27" customHeight="1" x14ac:dyDescent="0.35">
      <c r="A29" s="31"/>
      <c r="B29" s="35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146.68</v>
      </c>
    </row>
    <row r="30" spans="1:30" ht="27" customHeight="1" x14ac:dyDescent="0.35">
      <c r="A30" s="31"/>
      <c r="B30" s="31"/>
      <c r="C30" s="58"/>
      <c r="D30" s="44"/>
      <c r="E30" s="253"/>
      <c r="F30" s="60"/>
      <c r="G30" s="60"/>
      <c r="H30" s="65"/>
      <c r="I30" s="55"/>
      <c r="J30" s="98" t="s">
        <v>75</v>
      </c>
      <c r="K30" s="60">
        <v>-100</v>
      </c>
      <c r="L30" s="75"/>
      <c r="M30" s="93"/>
      <c r="N30" s="98"/>
      <c r="O30" s="60"/>
      <c r="P30" s="98" t="s">
        <v>76</v>
      </c>
      <c r="Q30" s="60">
        <v>1000</v>
      </c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13</v>
      </c>
      <c r="B31" s="18" t="s">
        <v>59</v>
      </c>
      <c r="C31" s="123">
        <v>-3.2631832816250081E-2</v>
      </c>
      <c r="D31" s="266">
        <v>-7.4999999999999997E-2</v>
      </c>
      <c r="E31" s="254">
        <v>1E-3</v>
      </c>
      <c r="F31" s="56">
        <v>-600</v>
      </c>
      <c r="G31" s="56">
        <v>-8200</v>
      </c>
      <c r="H31" s="66">
        <v>-8800</v>
      </c>
      <c r="I31" s="101"/>
      <c r="J31" s="99" t="s">
        <v>73</v>
      </c>
      <c r="K31" s="56">
        <v>15900</v>
      </c>
      <c r="L31" s="79">
        <v>15800</v>
      </c>
      <c r="M31" s="84"/>
      <c r="N31" s="99"/>
      <c r="O31" s="56"/>
      <c r="P31" s="99" t="s">
        <v>73</v>
      </c>
      <c r="Q31" s="56">
        <v>-12300</v>
      </c>
      <c r="R31" s="149">
        <v>-11300</v>
      </c>
      <c r="S31" s="81">
        <v>-4300</v>
      </c>
      <c r="T31" s="308">
        <v>4854500</v>
      </c>
      <c r="U31" s="307">
        <v>4238500</v>
      </c>
      <c r="V31" s="320">
        <v>4238500</v>
      </c>
      <c r="W31" s="284">
        <v>-8.5999999999999993E-2</v>
      </c>
      <c r="X31" s="284">
        <v>-0.16500000000000001</v>
      </c>
      <c r="Y31" s="235">
        <v>-1.6E-2</v>
      </c>
      <c r="Z31" s="241">
        <v>3.5000000000000003E-2</v>
      </c>
      <c r="AA31" s="244">
        <v>0.24399999999999999</v>
      </c>
      <c r="AB31" s="111">
        <v>146.91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108"/>
      <c r="K32" s="63"/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147.09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-300</v>
      </c>
      <c r="L33" s="75"/>
      <c r="M33" s="86"/>
      <c r="N33" s="328"/>
      <c r="O33" s="60"/>
      <c r="P33" s="98" t="s">
        <v>77</v>
      </c>
      <c r="Q33" s="60">
        <v>1800</v>
      </c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14</v>
      </c>
      <c r="B34" s="33" t="s">
        <v>60</v>
      </c>
      <c r="C34" s="123">
        <v>-4.2179852827631849E-2</v>
      </c>
      <c r="D34" s="270">
        <v>-0.08</v>
      </c>
      <c r="E34" s="254">
        <v>1E-3</v>
      </c>
      <c r="F34" s="56">
        <v>-300</v>
      </c>
      <c r="G34" s="56">
        <v>76900</v>
      </c>
      <c r="H34" s="66">
        <v>76600</v>
      </c>
      <c r="I34" s="101"/>
      <c r="J34" s="99" t="s">
        <v>73</v>
      </c>
      <c r="K34" s="56">
        <v>12300</v>
      </c>
      <c r="L34" s="79">
        <v>12000</v>
      </c>
      <c r="M34" s="80"/>
      <c r="N34" s="99"/>
      <c r="O34" s="56"/>
      <c r="P34" s="99" t="s">
        <v>73</v>
      </c>
      <c r="Q34" s="94">
        <v>-14000</v>
      </c>
      <c r="R34" s="149">
        <v>-12200</v>
      </c>
      <c r="S34" s="94">
        <v>76400</v>
      </c>
      <c r="T34" s="318">
        <v>4930900</v>
      </c>
      <c r="U34" s="307">
        <v>4299600</v>
      </c>
      <c r="V34" s="320">
        <v>4299600</v>
      </c>
      <c r="W34" s="284">
        <v>-8.5999999999999993E-2</v>
      </c>
      <c r="X34" s="284">
        <v>-0.16500000000000001</v>
      </c>
      <c r="Y34" s="235">
        <v>-1.6E-2</v>
      </c>
      <c r="Z34" s="244">
        <v>3.5000000000000003E-2</v>
      </c>
      <c r="AA34" s="244">
        <v>0.24399999999999999</v>
      </c>
      <c r="AB34" s="111">
        <v>147.61000000000001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/>
      <c r="K35" s="63"/>
      <c r="L35" s="71"/>
      <c r="M35" s="96"/>
      <c r="N35" s="108"/>
      <c r="O35" s="63"/>
      <c r="P35" s="108" t="s">
        <v>77</v>
      </c>
      <c r="Q35" s="63">
        <v>1200</v>
      </c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148.46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-500</v>
      </c>
      <c r="L36" s="75"/>
      <c r="M36" s="86"/>
      <c r="N36" s="98"/>
      <c r="O36" s="60"/>
      <c r="P36" s="98" t="s">
        <v>74</v>
      </c>
      <c r="Q36" s="60">
        <v>4000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17</v>
      </c>
      <c r="B37" s="33" t="s">
        <v>56</v>
      </c>
      <c r="C37" s="123">
        <v>-6.4500929872780235E-2</v>
      </c>
      <c r="D37" s="270">
        <v>-0.08</v>
      </c>
      <c r="E37" s="254">
        <v>1E-3</v>
      </c>
      <c r="F37" s="56">
        <v>300</v>
      </c>
      <c r="G37" s="56">
        <v>-41100</v>
      </c>
      <c r="H37" s="66">
        <v>-40800</v>
      </c>
      <c r="I37" s="101"/>
      <c r="J37" s="99" t="s">
        <v>73</v>
      </c>
      <c r="K37" s="56">
        <v>14000</v>
      </c>
      <c r="L37" s="79">
        <v>13500</v>
      </c>
      <c r="M37" s="80"/>
      <c r="N37" s="99"/>
      <c r="O37" s="56"/>
      <c r="P37" s="99" t="s">
        <v>73</v>
      </c>
      <c r="Q37" s="94">
        <v>-13400</v>
      </c>
      <c r="R37" s="149">
        <v>-8200</v>
      </c>
      <c r="S37" s="94">
        <v>-35500</v>
      </c>
      <c r="T37" s="318">
        <v>4895400</v>
      </c>
      <c r="U37" s="307">
        <v>4262200</v>
      </c>
      <c r="V37" s="320">
        <v>4145300</v>
      </c>
      <c r="W37" s="284">
        <v>-8.5000000000000006E-2</v>
      </c>
      <c r="X37" s="284">
        <v>-0.16500000000000001</v>
      </c>
      <c r="Y37" s="235">
        <v>-1.6E-2</v>
      </c>
      <c r="Z37" s="244">
        <v>3.5000000000000003E-2</v>
      </c>
      <c r="AA37" s="244">
        <v>0.25</v>
      </c>
      <c r="AB37" s="111">
        <v>148.80000000000001</v>
      </c>
    </row>
    <row r="38" spans="1:30" ht="27" customHeight="1" x14ac:dyDescent="0.35">
      <c r="A38" s="31"/>
      <c r="B38" s="35"/>
      <c r="C38" s="124"/>
      <c r="D38" s="45"/>
      <c r="E38" s="253"/>
      <c r="F38" s="60"/>
      <c r="G38" s="60"/>
      <c r="H38" s="65"/>
      <c r="I38" s="133"/>
      <c r="J38" s="98" t="s">
        <v>74</v>
      </c>
      <c r="K38" s="60">
        <v>-200</v>
      </c>
      <c r="L38" s="75"/>
      <c r="M38" s="86"/>
      <c r="N38" s="98"/>
      <c r="O38" s="60"/>
      <c r="P38" s="98"/>
      <c r="Q38" s="95"/>
      <c r="R38" s="150"/>
      <c r="S38" s="95"/>
      <c r="T38" s="317"/>
      <c r="U38" s="310"/>
      <c r="V38" s="319"/>
      <c r="W38" s="286"/>
      <c r="X38" s="286"/>
      <c r="Y38" s="293"/>
      <c r="Z38" s="240"/>
      <c r="AA38" s="286"/>
      <c r="AB38" s="112">
        <v>148.68</v>
      </c>
      <c r="AC38" s="146"/>
      <c r="AD38" s="146"/>
    </row>
    <row r="39" spans="1:30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75</v>
      </c>
      <c r="K39" s="60">
        <v>-100</v>
      </c>
      <c r="L39" s="75"/>
      <c r="M39" s="86"/>
      <c r="N39" s="98"/>
      <c r="O39" s="60"/>
      <c r="P39" s="98" t="s">
        <v>77</v>
      </c>
      <c r="Q39" s="95">
        <v>12400</v>
      </c>
      <c r="R39" s="150"/>
      <c r="S39" s="95"/>
      <c r="T39" s="317"/>
      <c r="U39" s="310"/>
      <c r="V39" s="309"/>
      <c r="W39" s="286"/>
      <c r="X39" s="286"/>
      <c r="Y39" s="293"/>
      <c r="Z39" s="240"/>
      <c r="AA39" s="240"/>
      <c r="AB39" s="112"/>
      <c r="AC39" s="146"/>
      <c r="AD39" s="146"/>
    </row>
    <row r="40" spans="1:30" ht="27" customHeight="1" x14ac:dyDescent="0.35">
      <c r="A40" s="33">
        <v>18</v>
      </c>
      <c r="B40" s="33" t="s">
        <v>57</v>
      </c>
      <c r="C40" s="123">
        <v>-6.2664695945945939E-2</v>
      </c>
      <c r="D40" s="266">
        <v>-0.08</v>
      </c>
      <c r="E40" s="254">
        <v>1E-3</v>
      </c>
      <c r="F40" s="68">
        <v>0</v>
      </c>
      <c r="G40" s="56">
        <v>2300</v>
      </c>
      <c r="H40" s="66">
        <v>2300</v>
      </c>
      <c r="I40" s="54"/>
      <c r="J40" s="99" t="s">
        <v>73</v>
      </c>
      <c r="K40" s="56">
        <v>13400</v>
      </c>
      <c r="L40" s="79">
        <v>13100</v>
      </c>
      <c r="M40" s="88"/>
      <c r="N40" s="99"/>
      <c r="O40" s="56"/>
      <c r="P40" s="99" t="s">
        <v>73</v>
      </c>
      <c r="Q40" s="94">
        <v>-11700</v>
      </c>
      <c r="R40" s="149">
        <v>700</v>
      </c>
      <c r="S40" s="151">
        <v>16100</v>
      </c>
      <c r="T40" s="318">
        <v>4911500</v>
      </c>
      <c r="U40" s="307">
        <v>4273300</v>
      </c>
      <c r="V40" s="306">
        <v>4252300</v>
      </c>
      <c r="W40" s="284">
        <v>-8.5000000000000006E-2</v>
      </c>
      <c r="X40" s="284">
        <v>-0.16500000000000001</v>
      </c>
      <c r="Y40" s="235">
        <v>-1.6E-2</v>
      </c>
      <c r="Z40" s="241">
        <v>3.5000000000000003E-2</v>
      </c>
      <c r="AA40" s="244">
        <v>0.25</v>
      </c>
      <c r="AB40" s="111">
        <v>149.05000000000001</v>
      </c>
      <c r="AC40" s="148"/>
      <c r="AD40" s="146"/>
    </row>
    <row r="41" spans="1:30" ht="27" customHeight="1" x14ac:dyDescent="0.35">
      <c r="A41" s="31"/>
      <c r="B41" s="35"/>
      <c r="C41" s="124"/>
      <c r="D41" s="45"/>
      <c r="E41" s="253"/>
      <c r="F41" s="60"/>
      <c r="G41" s="60"/>
      <c r="H41" s="65"/>
      <c r="I41" s="133"/>
      <c r="J41" s="98"/>
      <c r="K41" s="60"/>
      <c r="L41" s="75"/>
      <c r="M41" s="86"/>
      <c r="N41" s="98"/>
      <c r="O41" s="60"/>
      <c r="P41" s="98" t="s">
        <v>76</v>
      </c>
      <c r="Q41" s="95">
        <v>1000</v>
      </c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149.11000000000001</v>
      </c>
      <c r="AC41" s="146"/>
      <c r="AD41" s="146"/>
    </row>
    <row r="42" spans="1:30" ht="27" customHeight="1" x14ac:dyDescent="0.35">
      <c r="A42" s="31"/>
      <c r="B42" s="31"/>
      <c r="C42" s="124"/>
      <c r="D42" s="45"/>
      <c r="E42" s="253"/>
      <c r="F42" s="60"/>
      <c r="G42" s="60"/>
      <c r="H42" s="65"/>
      <c r="I42" s="133"/>
      <c r="J42" s="98" t="s">
        <v>74</v>
      </c>
      <c r="K42" s="60">
        <v>-200</v>
      </c>
      <c r="L42" s="75"/>
      <c r="M42" s="86"/>
      <c r="N42" s="98"/>
      <c r="O42" s="60"/>
      <c r="P42" s="98" t="s">
        <v>77</v>
      </c>
      <c r="Q42" s="95">
        <v>100</v>
      </c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19</v>
      </c>
      <c r="B43" s="33" t="s">
        <v>58</v>
      </c>
      <c r="C43" s="123">
        <v>-5.6302133616528298E-2</v>
      </c>
      <c r="D43" s="266">
        <v>-7.4999999999999997E-2</v>
      </c>
      <c r="E43" s="254">
        <v>1E-3</v>
      </c>
      <c r="F43" s="68">
        <v>-500</v>
      </c>
      <c r="G43" s="56">
        <v>-9800</v>
      </c>
      <c r="H43" s="66">
        <v>-10300</v>
      </c>
      <c r="I43" s="54"/>
      <c r="J43" s="99" t="s">
        <v>73</v>
      </c>
      <c r="K43" s="56">
        <v>11700</v>
      </c>
      <c r="L43" s="79">
        <v>11500</v>
      </c>
      <c r="M43" s="88"/>
      <c r="N43" s="99"/>
      <c r="O43" s="56"/>
      <c r="P43" s="99" t="s">
        <v>73</v>
      </c>
      <c r="Q43" s="94">
        <v>-11900</v>
      </c>
      <c r="R43" s="149">
        <v>-10800</v>
      </c>
      <c r="S43" s="151">
        <v>-9600</v>
      </c>
      <c r="T43" s="318">
        <v>4901900</v>
      </c>
      <c r="U43" s="307">
        <v>4273900</v>
      </c>
      <c r="V43" s="306">
        <v>4262500</v>
      </c>
      <c r="W43" s="284">
        <v>-8.5000000000000006E-2</v>
      </c>
      <c r="X43" s="284">
        <v>-0.16500000000000001</v>
      </c>
      <c r="Y43" s="235">
        <v>-1.6E-2</v>
      </c>
      <c r="Z43" s="241">
        <v>3.5000000000000003E-2</v>
      </c>
      <c r="AA43" s="244">
        <v>0.25</v>
      </c>
      <c r="AB43" s="111">
        <v>149.47999999999999</v>
      </c>
      <c r="AC43" s="148"/>
      <c r="AD43" s="146"/>
    </row>
    <row r="44" spans="1:30" ht="27" customHeight="1" x14ac:dyDescent="0.35">
      <c r="A44" s="31"/>
      <c r="B44" s="35"/>
      <c r="C44" s="124"/>
      <c r="D44" s="45"/>
      <c r="E44" s="256"/>
      <c r="F44" s="60"/>
      <c r="G44" s="60"/>
      <c r="H44" s="65"/>
      <c r="I44" s="55"/>
      <c r="J44" s="98" t="s">
        <v>74</v>
      </c>
      <c r="K44" s="60">
        <v>-400</v>
      </c>
      <c r="L44" s="75"/>
      <c r="M44" s="132"/>
      <c r="N44" s="98"/>
      <c r="O44" s="60"/>
      <c r="P44" s="98"/>
      <c r="Q44" s="95"/>
      <c r="R44" s="152"/>
      <c r="S44" s="95"/>
      <c r="T44" s="317"/>
      <c r="U44" s="310"/>
      <c r="V44" s="309"/>
      <c r="W44" s="286"/>
      <c r="X44" s="286"/>
      <c r="Y44" s="293"/>
      <c r="Z44" s="240"/>
      <c r="AA44" s="240"/>
      <c r="AB44" s="112">
        <v>149.63</v>
      </c>
      <c r="AC44" s="147"/>
      <c r="AD44" s="146"/>
    </row>
    <row r="45" spans="1:30" ht="27" customHeight="1" x14ac:dyDescent="0.35">
      <c r="A45" s="31"/>
      <c r="B45" s="31"/>
      <c r="C45" s="58"/>
      <c r="D45" s="267"/>
      <c r="E45" s="253"/>
      <c r="F45" s="134"/>
      <c r="G45" s="60"/>
      <c r="H45" s="67"/>
      <c r="I45" s="107"/>
      <c r="J45" s="98" t="s">
        <v>75</v>
      </c>
      <c r="K45" s="95">
        <v>-300</v>
      </c>
      <c r="L45" s="75"/>
      <c r="M45" s="89"/>
      <c r="N45" s="98"/>
      <c r="O45" s="60"/>
      <c r="P45" s="98" t="s">
        <v>77</v>
      </c>
      <c r="Q45" s="60">
        <v>800</v>
      </c>
      <c r="R45" s="104"/>
      <c r="S45" s="83"/>
      <c r="T45" s="311"/>
      <c r="U45" s="316"/>
      <c r="V45" s="315"/>
      <c r="W45" s="286"/>
      <c r="X45" s="286"/>
      <c r="Y45" s="296"/>
      <c r="Z45" s="240"/>
      <c r="AA45" s="286"/>
      <c r="AB45" s="112"/>
      <c r="AC45" s="148"/>
      <c r="AD45" s="146"/>
    </row>
    <row r="46" spans="1:30" ht="27" customHeight="1" x14ac:dyDescent="0.35">
      <c r="A46" s="33">
        <v>20</v>
      </c>
      <c r="B46" s="18" t="s">
        <v>59</v>
      </c>
      <c r="C46" s="123">
        <v>-5.2466968038702495E-2</v>
      </c>
      <c r="D46" s="266">
        <v>-7.4999999999999997E-2</v>
      </c>
      <c r="E46" s="254">
        <v>1E-3</v>
      </c>
      <c r="F46" s="68">
        <v>-1300</v>
      </c>
      <c r="G46" s="56">
        <v>-3600</v>
      </c>
      <c r="H46" s="66">
        <v>-4900</v>
      </c>
      <c r="I46" s="106"/>
      <c r="J46" s="99" t="s">
        <v>73</v>
      </c>
      <c r="K46" s="94">
        <v>11900</v>
      </c>
      <c r="L46" s="79">
        <v>11200</v>
      </c>
      <c r="M46" s="80"/>
      <c r="N46" s="99"/>
      <c r="O46" s="56"/>
      <c r="P46" s="99" t="s">
        <v>73</v>
      </c>
      <c r="Q46" s="301">
        <v>-13700</v>
      </c>
      <c r="R46" s="149">
        <v>-12900</v>
      </c>
      <c r="S46" s="81">
        <v>-6600</v>
      </c>
      <c r="T46" s="308">
        <v>4895300</v>
      </c>
      <c r="U46" s="307">
        <v>4270300</v>
      </c>
      <c r="V46" s="306">
        <v>4265500</v>
      </c>
      <c r="W46" s="284">
        <v>-8.2000000000000003E-2</v>
      </c>
      <c r="X46" s="284">
        <v>-0.16500000000000001</v>
      </c>
      <c r="Y46" s="235">
        <v>-1.6E-2</v>
      </c>
      <c r="Z46" s="241">
        <v>3.5000000000000003E-2</v>
      </c>
      <c r="AA46" s="244">
        <v>0.25</v>
      </c>
      <c r="AB46" s="111">
        <v>150.09</v>
      </c>
      <c r="AC46" s="148"/>
      <c r="AD46" s="146"/>
    </row>
    <row r="47" spans="1:30" ht="27" customHeight="1" x14ac:dyDescent="0.35">
      <c r="A47" s="31"/>
      <c r="B47" s="35"/>
      <c r="C47" s="124"/>
      <c r="D47" s="45"/>
      <c r="E47" s="253"/>
      <c r="F47" s="60"/>
      <c r="G47" s="60"/>
      <c r="H47" s="65"/>
      <c r="I47" s="126"/>
      <c r="J47" s="98" t="s">
        <v>74</v>
      </c>
      <c r="K47" s="95">
        <v>-300</v>
      </c>
      <c r="L47" s="75"/>
      <c r="M47" s="86"/>
      <c r="N47" s="98"/>
      <c r="O47" s="60"/>
      <c r="P47" s="98"/>
      <c r="Q47" s="60"/>
      <c r="R47" s="128"/>
      <c r="S47" s="60"/>
      <c r="T47" s="311"/>
      <c r="U47" s="310"/>
      <c r="V47" s="309"/>
      <c r="W47" s="286"/>
      <c r="X47" s="286"/>
      <c r="Y47" s="293"/>
      <c r="Z47" s="240"/>
      <c r="AA47" s="240"/>
      <c r="AB47" s="112">
        <v>150.07</v>
      </c>
      <c r="AC47" s="148"/>
      <c r="AD47" s="146"/>
    </row>
    <row r="48" spans="1:30" ht="27" customHeight="1" x14ac:dyDescent="0.35">
      <c r="A48" s="31"/>
      <c r="B48" s="31"/>
      <c r="C48" s="124"/>
      <c r="D48" s="45"/>
      <c r="E48" s="253"/>
      <c r="F48" s="60"/>
      <c r="G48" s="60"/>
      <c r="H48" s="65"/>
      <c r="I48" s="126"/>
      <c r="J48" s="98" t="s">
        <v>75</v>
      </c>
      <c r="K48" s="95">
        <v>-100</v>
      </c>
      <c r="L48" s="75"/>
      <c r="M48" s="86"/>
      <c r="N48" s="98"/>
      <c r="O48" s="92"/>
      <c r="P48" s="98" t="s">
        <v>77</v>
      </c>
      <c r="Q48" s="60">
        <v>7200</v>
      </c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/>
      <c r="AC48" s="148"/>
      <c r="AD48" s="146"/>
    </row>
    <row r="49" spans="1:29" s="147" customFormat="1" ht="27" customHeight="1" x14ac:dyDescent="0.35">
      <c r="A49" s="33">
        <v>21</v>
      </c>
      <c r="B49" s="33" t="s">
        <v>60</v>
      </c>
      <c r="C49" s="123">
        <v>-4.9019763317645432E-2</v>
      </c>
      <c r="D49" s="270">
        <v>-0.08</v>
      </c>
      <c r="E49" s="257">
        <v>1E-3</v>
      </c>
      <c r="F49" s="56">
        <v>-700</v>
      </c>
      <c r="G49" s="56">
        <v>5000</v>
      </c>
      <c r="H49" s="66">
        <v>4300</v>
      </c>
      <c r="I49" s="130"/>
      <c r="J49" s="99" t="s">
        <v>73</v>
      </c>
      <c r="K49" s="94">
        <v>13700</v>
      </c>
      <c r="L49" s="79">
        <v>13300</v>
      </c>
      <c r="M49" s="80"/>
      <c r="N49" s="99"/>
      <c r="O49" s="56"/>
      <c r="P49" s="99" t="s">
        <v>73</v>
      </c>
      <c r="Q49" s="56">
        <v>-9700</v>
      </c>
      <c r="R49" s="149">
        <v>-2500</v>
      </c>
      <c r="S49" s="56">
        <v>15100</v>
      </c>
      <c r="T49" s="308">
        <v>4910400</v>
      </c>
      <c r="U49" s="307">
        <v>4299400</v>
      </c>
      <c r="V49" s="306">
        <v>4296600</v>
      </c>
      <c r="W49" s="287">
        <v>-7.1999999999999995E-2</v>
      </c>
      <c r="X49" s="287">
        <v>-0.19</v>
      </c>
      <c r="Y49" s="238">
        <v>-1.6E-2</v>
      </c>
      <c r="Z49" s="241">
        <v>3.5000000000000003E-2</v>
      </c>
      <c r="AA49" s="244">
        <v>0.25</v>
      </c>
      <c r="AB49" s="111">
        <v>150.47999999999999</v>
      </c>
      <c r="AC49" s="148"/>
    </row>
    <row r="50" spans="1:29" s="147" customFormat="1" ht="27" customHeight="1" x14ac:dyDescent="0.35">
      <c r="A50" s="31"/>
      <c r="B50" s="35"/>
      <c r="C50" s="58"/>
      <c r="D50" s="44"/>
      <c r="E50" s="253"/>
      <c r="F50" s="60"/>
      <c r="G50" s="60"/>
      <c r="H50" s="65"/>
      <c r="I50" s="55"/>
      <c r="J50" s="98"/>
      <c r="K50" s="95"/>
      <c r="L50" s="75"/>
      <c r="M50" s="86"/>
      <c r="N50" s="98"/>
      <c r="O50" s="60"/>
      <c r="P50" s="98"/>
      <c r="Q50" s="60"/>
      <c r="R50" s="104"/>
      <c r="S50" s="60"/>
      <c r="T50" s="311"/>
      <c r="U50" s="310"/>
      <c r="V50" s="309"/>
      <c r="W50" s="286"/>
      <c r="X50" s="286"/>
      <c r="Y50" s="293"/>
      <c r="Z50" s="242"/>
      <c r="AA50" s="240"/>
      <c r="AB50" s="144">
        <v>145.30000000000001</v>
      </c>
      <c r="AC50" s="148"/>
    </row>
    <row r="51" spans="1:29" s="147" customFormat="1" ht="27" customHeight="1" x14ac:dyDescent="0.35">
      <c r="A51" s="31"/>
      <c r="B51" s="31"/>
      <c r="C51" s="58"/>
      <c r="D51" s="44"/>
      <c r="E51" s="253"/>
      <c r="F51" s="60"/>
      <c r="G51" s="60"/>
      <c r="H51" s="65"/>
      <c r="I51" s="55"/>
      <c r="J51" s="98" t="s">
        <v>75</v>
      </c>
      <c r="K51" s="95">
        <v>-400</v>
      </c>
      <c r="L51" s="75"/>
      <c r="M51" s="86"/>
      <c r="N51" s="98"/>
      <c r="O51" s="60"/>
      <c r="P51" s="98" t="s">
        <v>77</v>
      </c>
      <c r="Q51" s="60">
        <v>22500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/>
      <c r="AC51" s="148"/>
    </row>
    <row r="52" spans="1:29" s="147" customFormat="1" ht="27" customHeight="1" x14ac:dyDescent="0.35">
      <c r="A52" s="33">
        <v>24</v>
      </c>
      <c r="B52" s="33" t="s">
        <v>56</v>
      </c>
      <c r="C52" s="123">
        <v>-5.654561032330261E-2</v>
      </c>
      <c r="D52" s="270">
        <v>-0.08</v>
      </c>
      <c r="E52" s="254">
        <v>1E-3</v>
      </c>
      <c r="F52" s="56">
        <v>-300</v>
      </c>
      <c r="G52" s="56">
        <v>-5300</v>
      </c>
      <c r="H52" s="66">
        <v>-5600</v>
      </c>
      <c r="I52" s="54"/>
      <c r="J52" s="99" t="s">
        <v>73</v>
      </c>
      <c r="K52" s="94">
        <v>9700</v>
      </c>
      <c r="L52" s="79">
        <v>9300</v>
      </c>
      <c r="M52" s="80"/>
      <c r="N52" s="99"/>
      <c r="O52" s="56"/>
      <c r="P52" s="99" t="s">
        <v>73</v>
      </c>
      <c r="Q52" s="56">
        <v>-17000</v>
      </c>
      <c r="R52" s="149">
        <v>5500</v>
      </c>
      <c r="S52" s="56">
        <v>9200</v>
      </c>
      <c r="T52" s="308">
        <v>4919600</v>
      </c>
      <c r="U52" s="307">
        <v>4298000</v>
      </c>
      <c r="V52" s="306">
        <v>4295600</v>
      </c>
      <c r="W52" s="287">
        <v>-7.4999999999999997E-2</v>
      </c>
      <c r="X52" s="287">
        <v>-0.17499999999999999</v>
      </c>
      <c r="Y52" s="235">
        <v>-1.6E-2</v>
      </c>
      <c r="Z52" s="241">
        <v>3.5000000000000003E-2</v>
      </c>
      <c r="AA52" s="244">
        <v>0.25</v>
      </c>
      <c r="AB52" s="145">
        <v>149.71</v>
      </c>
      <c r="AC52" s="148"/>
    </row>
    <row r="53" spans="1:29" s="147" customFormat="1" ht="27" customHeight="1" x14ac:dyDescent="0.35">
      <c r="A53" s="35"/>
      <c r="B53" s="14"/>
      <c r="C53" s="57"/>
      <c r="D53" s="271"/>
      <c r="E53" s="255"/>
      <c r="F53" s="63"/>
      <c r="G53" s="63"/>
      <c r="H53" s="69"/>
      <c r="I53" s="109"/>
      <c r="J53" s="108" t="s">
        <v>74</v>
      </c>
      <c r="K53" s="95">
        <v>-500</v>
      </c>
      <c r="L53" s="71"/>
      <c r="M53" s="96"/>
      <c r="N53" s="98"/>
      <c r="O53" s="63"/>
      <c r="P53" s="98" t="s">
        <v>77</v>
      </c>
      <c r="Q53" s="63">
        <v>1000</v>
      </c>
      <c r="R53" s="103"/>
      <c r="S53" s="63"/>
      <c r="T53" s="314"/>
      <c r="U53" s="313"/>
      <c r="V53" s="312"/>
      <c r="W53" s="285"/>
      <c r="X53" s="285"/>
      <c r="Y53" s="294"/>
      <c r="Z53" s="246"/>
      <c r="AA53" s="243"/>
      <c r="AB53" s="110">
        <v>148.58000000000001</v>
      </c>
      <c r="AC53" s="148"/>
    </row>
    <row r="54" spans="1:29" s="147" customFormat="1" ht="27" customHeight="1" x14ac:dyDescent="0.35">
      <c r="A54" s="31"/>
      <c r="B54" s="14"/>
      <c r="C54" s="58"/>
      <c r="D54" s="44"/>
      <c r="E54" s="253"/>
      <c r="F54" s="60"/>
      <c r="G54" s="60"/>
      <c r="H54" s="65"/>
      <c r="I54" s="131"/>
      <c r="J54" s="98" t="s">
        <v>75</v>
      </c>
      <c r="K54" s="95">
        <v>-400</v>
      </c>
      <c r="L54" s="75"/>
      <c r="M54" s="86"/>
      <c r="N54" s="98"/>
      <c r="O54" s="60"/>
      <c r="P54" s="98" t="s">
        <v>75</v>
      </c>
      <c r="Q54" s="60">
        <v>1000</v>
      </c>
      <c r="R54" s="104"/>
      <c r="S54" s="60"/>
      <c r="T54" s="311"/>
      <c r="U54" s="310"/>
      <c r="V54" s="309"/>
      <c r="W54" s="286"/>
      <c r="X54" s="286"/>
      <c r="Y54" s="293"/>
      <c r="Z54" s="242"/>
      <c r="AA54" s="240"/>
      <c r="AB54" s="112"/>
      <c r="AC54" s="148"/>
    </row>
    <row r="55" spans="1:29" s="147" customFormat="1" ht="27" customHeight="1" x14ac:dyDescent="0.35">
      <c r="A55" s="33">
        <v>25</v>
      </c>
      <c r="B55" s="18" t="s">
        <v>57</v>
      </c>
      <c r="C55" s="123">
        <v>-5.8839180795702509E-2</v>
      </c>
      <c r="D55" s="270">
        <v>-0.08</v>
      </c>
      <c r="E55" s="254">
        <v>1E-3</v>
      </c>
      <c r="F55" s="56">
        <v>-700</v>
      </c>
      <c r="G55" s="56">
        <v>-10400</v>
      </c>
      <c r="H55" s="66">
        <v>-11100</v>
      </c>
      <c r="I55" s="54"/>
      <c r="J55" s="99" t="s">
        <v>73</v>
      </c>
      <c r="K55" s="94">
        <v>17000</v>
      </c>
      <c r="L55" s="79">
        <v>16100</v>
      </c>
      <c r="M55" s="80"/>
      <c r="N55" s="99"/>
      <c r="O55" s="56"/>
      <c r="P55" s="99" t="s">
        <v>73</v>
      </c>
      <c r="Q55" s="56">
        <v>-16900</v>
      </c>
      <c r="R55" s="149">
        <v>-14900</v>
      </c>
      <c r="S55" s="56">
        <v>-9900</v>
      </c>
      <c r="T55" s="308">
        <v>4909700</v>
      </c>
      <c r="U55" s="307">
        <v>4276600</v>
      </c>
      <c r="V55" s="306">
        <v>4275400</v>
      </c>
      <c r="W55" s="284">
        <v>-8.1000000000000003E-2</v>
      </c>
      <c r="X55" s="284">
        <v>-0.17499999999999999</v>
      </c>
      <c r="Y55" s="235">
        <v>-1.6E-2</v>
      </c>
      <c r="Z55" s="241">
        <v>3.5000000000000003E-2</v>
      </c>
      <c r="AA55" s="244">
        <v>0.25</v>
      </c>
      <c r="AB55" s="111">
        <v>149.06</v>
      </c>
      <c r="AC55" s="148"/>
    </row>
    <row r="56" spans="1:29" s="147" customFormat="1" ht="27" customHeight="1" x14ac:dyDescent="0.35">
      <c r="A56" s="31"/>
      <c r="B56" s="14"/>
      <c r="C56" s="124"/>
      <c r="D56" s="45"/>
      <c r="E56" s="253"/>
      <c r="F56" s="60"/>
      <c r="G56" s="60"/>
      <c r="H56" s="65"/>
      <c r="I56" s="55"/>
      <c r="J56" s="98" t="s">
        <v>80</v>
      </c>
      <c r="K56" s="95">
        <v>-8200</v>
      </c>
      <c r="L56" s="75"/>
      <c r="M56" s="86"/>
      <c r="N56" s="98"/>
      <c r="O56" s="60"/>
      <c r="P56" s="98" t="s">
        <v>76</v>
      </c>
      <c r="Q56" s="60">
        <v>1000</v>
      </c>
      <c r="R56" s="75"/>
      <c r="S56" s="60"/>
      <c r="T56" s="311"/>
      <c r="U56" s="310"/>
      <c r="V56" s="309"/>
      <c r="W56" s="286"/>
      <c r="X56" s="286"/>
      <c r="Y56" s="293"/>
      <c r="Z56" s="240"/>
      <c r="AA56" s="240"/>
      <c r="AB56" s="112">
        <v>147.04</v>
      </c>
      <c r="AC56" s="148"/>
    </row>
    <row r="57" spans="1:29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-300</v>
      </c>
      <c r="L57" s="75"/>
      <c r="M57" s="86"/>
      <c r="N57" s="98"/>
      <c r="O57" s="60"/>
      <c r="P57" s="98" t="s">
        <v>77</v>
      </c>
      <c r="Q57" s="60">
        <v>7800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/>
      <c r="AC57" s="148"/>
    </row>
    <row r="58" spans="1:29" s="147" customFormat="1" ht="27" customHeight="1" x14ac:dyDescent="0.35">
      <c r="A58" s="33">
        <v>26</v>
      </c>
      <c r="B58" s="18" t="s">
        <v>58</v>
      </c>
      <c r="C58" s="123">
        <v>-6.0217277443245315E-2</v>
      </c>
      <c r="D58" s="270">
        <v>-0.08</v>
      </c>
      <c r="E58" s="254">
        <v>1E-3</v>
      </c>
      <c r="F58" s="56">
        <v>-600</v>
      </c>
      <c r="G58" s="56">
        <v>-14700</v>
      </c>
      <c r="H58" s="66">
        <v>-15300</v>
      </c>
      <c r="I58" s="54"/>
      <c r="J58" s="99" t="s">
        <v>73</v>
      </c>
      <c r="K58" s="94">
        <v>16900</v>
      </c>
      <c r="L58" s="79">
        <v>8400</v>
      </c>
      <c r="M58" s="80"/>
      <c r="N58" s="99" t="s">
        <v>80</v>
      </c>
      <c r="O58" s="56">
        <v>10300</v>
      </c>
      <c r="P58" s="99" t="s">
        <v>73</v>
      </c>
      <c r="Q58" s="94">
        <v>-19300</v>
      </c>
      <c r="R58" s="149">
        <v>-200</v>
      </c>
      <c r="S58" s="56">
        <v>-7100</v>
      </c>
      <c r="T58" s="308">
        <v>4902600</v>
      </c>
      <c r="U58" s="307">
        <v>4260400</v>
      </c>
      <c r="V58" s="306">
        <v>4259100</v>
      </c>
      <c r="W58" s="284">
        <v>-8.5999999999999993E-2</v>
      </c>
      <c r="X58" s="284">
        <v>-0.158</v>
      </c>
      <c r="Y58" s="235">
        <v>-1.6E-2</v>
      </c>
      <c r="Z58" s="244">
        <v>3.5000000000000003E-2</v>
      </c>
      <c r="AA58" s="244">
        <v>0.25</v>
      </c>
      <c r="AB58" s="111">
        <v>148.4</v>
      </c>
      <c r="AC58" s="148"/>
    </row>
    <row r="59" spans="1:29" s="147" customFormat="1" ht="27" customHeight="1" x14ac:dyDescent="0.35">
      <c r="A59" s="31"/>
      <c r="B59" s="35"/>
      <c r="C59" s="124"/>
      <c r="D59" s="45"/>
      <c r="E59" s="253"/>
      <c r="F59" s="60"/>
      <c r="G59" s="60"/>
      <c r="H59" s="65"/>
      <c r="I59" s="55"/>
      <c r="J59" s="98" t="s">
        <v>74</v>
      </c>
      <c r="K59" s="95">
        <v>-400</v>
      </c>
      <c r="L59" s="75"/>
      <c r="M59" s="86"/>
      <c r="N59" s="98"/>
      <c r="O59" s="60"/>
      <c r="P59" s="98" t="s">
        <v>77</v>
      </c>
      <c r="Q59" s="60">
        <v>22900</v>
      </c>
      <c r="R59" s="75"/>
      <c r="S59" s="60"/>
      <c r="T59" s="311"/>
      <c r="U59" s="310"/>
      <c r="V59" s="309"/>
      <c r="W59" s="286"/>
      <c r="X59" s="286"/>
      <c r="Y59" s="293"/>
      <c r="Z59" s="240"/>
      <c r="AA59" s="240"/>
      <c r="AB59" s="112">
        <v>145.11000000000001</v>
      </c>
      <c r="AC59" s="148"/>
    </row>
    <row r="60" spans="1:29" s="147" customFormat="1" ht="27" customHeight="1" x14ac:dyDescent="0.35">
      <c r="A60" s="31"/>
      <c r="B60" s="31"/>
      <c r="C60" s="124"/>
      <c r="D60" s="45"/>
      <c r="E60" s="253"/>
      <c r="F60" s="60"/>
      <c r="G60" s="60"/>
      <c r="H60" s="65"/>
      <c r="I60" s="55"/>
      <c r="J60" s="98" t="s">
        <v>73</v>
      </c>
      <c r="K60" s="95">
        <v>19300</v>
      </c>
      <c r="L60" s="75"/>
      <c r="M60" s="86"/>
      <c r="N60" s="98"/>
      <c r="O60" s="60"/>
      <c r="P60" s="98" t="s">
        <v>73</v>
      </c>
      <c r="Q60" s="60">
        <v>-18300</v>
      </c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/>
      <c r="AC60" s="148"/>
    </row>
    <row r="61" spans="1:29" s="147" customFormat="1" ht="27" customHeight="1" x14ac:dyDescent="0.35">
      <c r="A61" s="33">
        <v>27</v>
      </c>
      <c r="B61" s="33" t="s">
        <v>59</v>
      </c>
      <c r="C61" s="123">
        <v>-5.632718981269625E-2</v>
      </c>
      <c r="D61" s="270">
        <v>-0.08</v>
      </c>
      <c r="E61" s="254">
        <v>1E-3</v>
      </c>
      <c r="F61" s="56">
        <v>-1200</v>
      </c>
      <c r="G61" s="56">
        <v>15200</v>
      </c>
      <c r="H61" s="66">
        <v>14000</v>
      </c>
      <c r="I61" s="54"/>
      <c r="J61" s="99" t="s">
        <v>79</v>
      </c>
      <c r="K61" s="94">
        <v>-2400</v>
      </c>
      <c r="L61" s="79">
        <v>16500</v>
      </c>
      <c r="M61" s="80"/>
      <c r="N61" s="99"/>
      <c r="O61" s="56"/>
      <c r="P61" s="99" t="s">
        <v>79</v>
      </c>
      <c r="Q61" s="94">
        <v>2100</v>
      </c>
      <c r="R61" s="149">
        <v>6700</v>
      </c>
      <c r="S61" s="56">
        <v>37200</v>
      </c>
      <c r="T61" s="308">
        <v>4939800</v>
      </c>
      <c r="U61" s="307">
        <v>4288500</v>
      </c>
      <c r="V61" s="306">
        <v>4287300</v>
      </c>
      <c r="W61" s="284">
        <v>-9.0999999999999998E-2</v>
      </c>
      <c r="X61" s="284">
        <v>-0.155</v>
      </c>
      <c r="Y61" s="235">
        <v>-1.6E-2</v>
      </c>
      <c r="Z61" s="244">
        <v>3.5000000000000003E-2</v>
      </c>
      <c r="AA61" s="244">
        <v>0.25</v>
      </c>
      <c r="AB61" s="111">
        <v>146.44</v>
      </c>
      <c r="AC61" s="148"/>
    </row>
    <row r="62" spans="1:29" s="147" customFormat="1" ht="27" customHeight="1" x14ac:dyDescent="0.35">
      <c r="A62" s="31"/>
      <c r="B62" s="35"/>
      <c r="C62" s="124"/>
      <c r="D62" s="45"/>
      <c r="E62" s="253"/>
      <c r="F62" s="60"/>
      <c r="G62" s="60"/>
      <c r="H62" s="65"/>
      <c r="I62" s="55"/>
      <c r="J62" s="98" t="s">
        <v>74</v>
      </c>
      <c r="K62" s="95">
        <v>-900</v>
      </c>
      <c r="L62" s="75"/>
      <c r="M62" s="86"/>
      <c r="N62" s="98"/>
      <c r="O62" s="60"/>
      <c r="P62" s="98"/>
      <c r="Q62" s="60"/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>
        <v>146.02000000000001</v>
      </c>
      <c r="AC62" s="148"/>
    </row>
    <row r="63" spans="1:29" s="147" customFormat="1" ht="27" customHeight="1" x14ac:dyDescent="0.35">
      <c r="A63" s="31"/>
      <c r="B63" s="31"/>
      <c r="C63" s="124"/>
      <c r="D63" s="45"/>
      <c r="E63" s="253"/>
      <c r="F63" s="60"/>
      <c r="G63" s="60"/>
      <c r="H63" s="65"/>
      <c r="I63" s="55"/>
      <c r="J63" s="98" t="s">
        <v>75</v>
      </c>
      <c r="K63" s="95">
        <v>-200</v>
      </c>
      <c r="L63" s="75"/>
      <c r="M63" s="86"/>
      <c r="N63" s="98"/>
      <c r="O63" s="60"/>
      <c r="P63" s="98" t="s">
        <v>77</v>
      </c>
      <c r="Q63" s="60">
        <v>5700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/>
      <c r="AC63" s="148"/>
    </row>
    <row r="64" spans="1:29" s="147" customFormat="1" ht="27" customHeight="1" x14ac:dyDescent="0.35">
      <c r="A64" s="33">
        <v>28</v>
      </c>
      <c r="B64" s="33" t="s">
        <v>60</v>
      </c>
      <c r="C64" s="123">
        <v>-5.213363643970878E-2</v>
      </c>
      <c r="D64" s="270">
        <v>-0.08</v>
      </c>
      <c r="E64" s="254">
        <v>1E-3</v>
      </c>
      <c r="F64" s="56">
        <v>-600</v>
      </c>
      <c r="G64" s="56">
        <v>7700</v>
      </c>
      <c r="H64" s="66">
        <v>7100</v>
      </c>
      <c r="I64" s="54"/>
      <c r="J64" s="99" t="s">
        <v>73</v>
      </c>
      <c r="K64" s="94">
        <v>18300</v>
      </c>
      <c r="L64" s="79">
        <v>17200</v>
      </c>
      <c r="M64" s="80"/>
      <c r="N64" s="99"/>
      <c r="O64" s="56"/>
      <c r="P64" s="99" t="s">
        <v>73</v>
      </c>
      <c r="Q64" s="94">
        <v>-23900</v>
      </c>
      <c r="R64" s="149">
        <v>-18200</v>
      </c>
      <c r="S64" s="56">
        <v>6100</v>
      </c>
      <c r="T64" s="308">
        <v>4945900</v>
      </c>
      <c r="U64" s="307">
        <v>4288900</v>
      </c>
      <c r="V64" s="306">
        <v>4288000</v>
      </c>
      <c r="W64" s="284">
        <v>-9.0999999999999998E-2</v>
      </c>
      <c r="X64" s="284">
        <v>-0.155</v>
      </c>
      <c r="Y64" s="235">
        <v>-1.6E-2</v>
      </c>
      <c r="Z64" s="244">
        <v>3.5000000000000003E-2</v>
      </c>
      <c r="AA64" s="244">
        <v>0.24</v>
      </c>
      <c r="AB64" s="111">
        <v>147.11000000000001</v>
      </c>
      <c r="AC64" s="148"/>
    </row>
    <row r="65" spans="1:30" s="147" customFormat="1" ht="27" customHeight="1" x14ac:dyDescent="0.35">
      <c r="A65" s="31"/>
      <c r="B65" s="35"/>
      <c r="C65" s="124"/>
      <c r="D65" s="45"/>
      <c r="E65" s="253"/>
      <c r="F65" s="60"/>
      <c r="G65" s="60"/>
      <c r="H65" s="65"/>
      <c r="I65" s="55"/>
      <c r="J65" s="98" t="s">
        <v>74</v>
      </c>
      <c r="K65" s="95">
        <v>-2200</v>
      </c>
      <c r="L65" s="75"/>
      <c r="M65" s="86"/>
      <c r="N65" s="98"/>
      <c r="O65" s="60"/>
      <c r="P65" s="98"/>
      <c r="Q65" s="60"/>
      <c r="R65" s="75"/>
      <c r="S65" s="60"/>
      <c r="T65" s="311"/>
      <c r="U65" s="310"/>
      <c r="V65" s="309"/>
      <c r="W65" s="286"/>
      <c r="X65" s="286"/>
      <c r="Y65" s="293"/>
      <c r="Z65" s="240"/>
      <c r="AA65" s="240"/>
      <c r="AB65" s="112">
        <v>147.55000000000001</v>
      </c>
      <c r="AC65" s="148"/>
    </row>
    <row r="66" spans="1:30" s="147" customFormat="1" ht="27" customHeight="1" x14ac:dyDescent="0.35">
      <c r="A66" s="31"/>
      <c r="B66" s="31"/>
      <c r="C66" s="124"/>
      <c r="D66" s="45"/>
      <c r="E66" s="253"/>
      <c r="F66" s="60"/>
      <c r="G66" s="60"/>
      <c r="H66" s="65"/>
      <c r="I66" s="55"/>
      <c r="J66" s="98" t="s">
        <v>75</v>
      </c>
      <c r="K66" s="95">
        <v>-200</v>
      </c>
      <c r="L66" s="75"/>
      <c r="M66" s="86"/>
      <c r="N66" s="98"/>
      <c r="O66" s="60"/>
      <c r="P66" s="98" t="s">
        <v>74</v>
      </c>
      <c r="Q66" s="60">
        <v>4000</v>
      </c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/>
      <c r="AC66" s="148"/>
    </row>
    <row r="67" spans="1:30" s="147" customFormat="1" ht="27" customHeight="1" thickBot="1" x14ac:dyDescent="0.4">
      <c r="A67" s="33">
        <v>31</v>
      </c>
      <c r="B67" s="33" t="s">
        <v>56</v>
      </c>
      <c r="C67" s="123">
        <v>-6.2122840823067925E-2</v>
      </c>
      <c r="D67" s="270">
        <v>-8.5999999999999993E-2</v>
      </c>
      <c r="E67" s="254">
        <v>1E-3</v>
      </c>
      <c r="F67" s="56">
        <v>100</v>
      </c>
      <c r="G67" s="56">
        <v>5300</v>
      </c>
      <c r="H67" s="66">
        <v>5400</v>
      </c>
      <c r="I67" s="54"/>
      <c r="J67" s="99" t="s">
        <v>73</v>
      </c>
      <c r="K67" s="94">
        <v>23900</v>
      </c>
      <c r="L67" s="79">
        <v>21500</v>
      </c>
      <c r="M67" s="80"/>
      <c r="N67" s="99"/>
      <c r="O67" s="56"/>
      <c r="P67" s="99" t="s">
        <v>73</v>
      </c>
      <c r="Q67" s="94">
        <v>-23700</v>
      </c>
      <c r="R67" s="149">
        <v>-19700</v>
      </c>
      <c r="S67" s="56">
        <v>7200</v>
      </c>
      <c r="T67" s="308">
        <v>4953100</v>
      </c>
      <c r="U67" s="307">
        <v>4305300</v>
      </c>
      <c r="V67" s="306">
        <v>4304400</v>
      </c>
      <c r="W67" s="284">
        <v>-8.7999999999999995E-2</v>
      </c>
      <c r="X67" s="284">
        <v>-0.13700000000000001</v>
      </c>
      <c r="Y67" s="235">
        <v>-1.6E-2</v>
      </c>
      <c r="Z67" s="244">
        <v>3.5000000000000003E-2</v>
      </c>
      <c r="AA67" s="244">
        <v>0.23899999999999999</v>
      </c>
      <c r="AB67" s="111">
        <v>148.27000000000001</v>
      </c>
      <c r="AC67" s="148"/>
    </row>
    <row r="68" spans="1:30" ht="22.5" customHeight="1" x14ac:dyDescent="0.3">
      <c r="A68" s="189" t="s">
        <v>43</v>
      </c>
      <c r="B68" s="160"/>
      <c r="C68" s="261"/>
      <c r="D68" s="261"/>
      <c r="E68" s="262"/>
      <c r="F68" s="264"/>
      <c r="G68" s="161"/>
      <c r="H68" s="161"/>
      <c r="I68" s="162"/>
      <c r="J68" s="154" t="s">
        <v>13</v>
      </c>
      <c r="K68" s="163"/>
      <c r="L68" s="164"/>
      <c r="M68" s="165"/>
      <c r="N68" s="156" t="s">
        <v>16</v>
      </c>
      <c r="O68" s="157"/>
      <c r="P68" s="156" t="s">
        <v>16</v>
      </c>
      <c r="Q68" s="157"/>
      <c r="R68" s="158" t="s">
        <v>15</v>
      </c>
      <c r="S68" s="166"/>
      <c r="T68" s="183"/>
      <c r="U68" s="167"/>
      <c r="V68" s="164"/>
      <c r="W68" s="289"/>
      <c r="X68" s="291"/>
      <c r="Y68" s="297"/>
      <c r="Z68" s="298"/>
      <c r="AA68" s="291"/>
      <c r="AB68" s="168"/>
      <c r="AC68" s="146"/>
      <c r="AD68" s="146"/>
    </row>
    <row r="69" spans="1:30" ht="20.25" customHeight="1" thickBot="1" x14ac:dyDescent="0.35">
      <c r="A69" s="233" t="s">
        <v>44</v>
      </c>
      <c r="B69" s="169"/>
      <c r="C69" s="263">
        <v>-4.9525110570984174E-2</v>
      </c>
      <c r="D69" s="274">
        <v>-7.8800000000000009E-2</v>
      </c>
      <c r="E69" s="275">
        <v>1.0000000000000005E-3</v>
      </c>
      <c r="F69" s="265">
        <v>-5379</v>
      </c>
      <c r="G69" s="159">
        <v>-104282</v>
      </c>
      <c r="H69" s="159">
        <v>-109661</v>
      </c>
      <c r="I69" s="171"/>
      <c r="J69" s="349">
        <v>125816</v>
      </c>
      <c r="K69" s="350"/>
      <c r="L69" s="172"/>
      <c r="M69" s="173"/>
      <c r="N69" s="347">
        <v>-950</v>
      </c>
      <c r="O69" s="348"/>
      <c r="P69" s="347">
        <v>3644</v>
      </c>
      <c r="Q69" s="348"/>
      <c r="R69" s="174">
        <v>2694</v>
      </c>
      <c r="S69" s="175"/>
      <c r="T69" s="232"/>
      <c r="U69" s="176"/>
      <c r="V69" s="177"/>
      <c r="W69" s="290">
        <v>-9.0149999999999994E-2</v>
      </c>
      <c r="X69" s="292">
        <v>-0.19199999999999998</v>
      </c>
      <c r="Y69" s="299">
        <v>-1.6000000000000007E-2</v>
      </c>
      <c r="Z69" s="292">
        <v>3.5000000000000017E-2</v>
      </c>
      <c r="AA69" s="292">
        <v>0.2455</v>
      </c>
      <c r="AB69" s="300">
        <v>147.01325000000003</v>
      </c>
      <c r="AC69" s="146"/>
      <c r="AD69" s="146"/>
    </row>
    <row r="70" spans="1:30" ht="21.75" customHeight="1" x14ac:dyDescent="0.3">
      <c r="A70" s="189" t="s">
        <v>43</v>
      </c>
      <c r="B70" s="160"/>
      <c r="C70" s="153"/>
      <c r="D70" s="251"/>
      <c r="E70" s="260"/>
      <c r="F70" s="178" t="s">
        <v>17</v>
      </c>
      <c r="G70" s="179"/>
      <c r="H70" s="276"/>
      <c r="I70" s="162"/>
      <c r="J70" s="155" t="s">
        <v>14</v>
      </c>
      <c r="K70" s="163"/>
      <c r="L70" s="164"/>
      <c r="M70" s="180"/>
      <c r="N70" s="156" t="s">
        <v>17</v>
      </c>
      <c r="O70" s="157"/>
      <c r="P70" s="156" t="s">
        <v>17</v>
      </c>
      <c r="Q70" s="157"/>
      <c r="R70" s="158" t="s">
        <v>18</v>
      </c>
      <c r="S70" s="181"/>
      <c r="T70" s="182"/>
      <c r="U70" s="167"/>
      <c r="V70" s="183"/>
      <c r="W70" s="283"/>
      <c r="X70" s="278"/>
      <c r="Y70" s="279"/>
      <c r="Z70" s="279"/>
      <c r="AA70" s="278"/>
      <c r="AB70" s="280"/>
      <c r="AC70" s="146"/>
      <c r="AD70" s="146"/>
    </row>
    <row r="71" spans="1:30" ht="21" customHeight="1" thickBot="1" x14ac:dyDescent="0.35">
      <c r="A71" s="233" t="s">
        <v>45</v>
      </c>
      <c r="B71" s="169"/>
      <c r="C71" s="170">
        <v>-4.7907188413647363E-2</v>
      </c>
      <c r="D71" s="259"/>
      <c r="E71" s="258"/>
      <c r="F71" s="341">
        <v>1206895</v>
      </c>
      <c r="G71" s="184"/>
      <c r="H71" s="277"/>
      <c r="I71" s="171"/>
      <c r="J71" s="349">
        <v>4004</v>
      </c>
      <c r="K71" s="350"/>
      <c r="L71" s="172"/>
      <c r="M71" s="173"/>
      <c r="N71" s="347">
        <v>10300</v>
      </c>
      <c r="O71" s="348"/>
      <c r="P71" s="357">
        <v>1363730</v>
      </c>
      <c r="Q71" s="358"/>
      <c r="R71" s="185">
        <v>1374030</v>
      </c>
      <c r="S71" s="186"/>
      <c r="T71" s="187"/>
      <c r="U71" s="176"/>
      <c r="V71" s="188"/>
      <c r="W71" s="176"/>
      <c r="X71" s="281"/>
      <c r="Y71" s="281"/>
      <c r="Z71" s="281"/>
      <c r="AA71" s="281"/>
      <c r="AB71" s="282"/>
      <c r="AC71" s="146"/>
      <c r="AD71" s="146"/>
    </row>
    <row r="72" spans="1:30" ht="15" customHeight="1" x14ac:dyDescent="0.2">
      <c r="A72" s="190"/>
      <c r="B72" s="190"/>
      <c r="C72" s="190"/>
      <c r="D72" s="190"/>
      <c r="E72" s="190"/>
      <c r="F72" s="191" t="s">
        <v>10</v>
      </c>
      <c r="G72" s="192">
        <v>0.75</v>
      </c>
      <c r="H72" s="193" t="s">
        <v>36</v>
      </c>
      <c r="I72" s="190"/>
      <c r="J72" s="190"/>
      <c r="K72" s="194" t="s">
        <v>39</v>
      </c>
      <c r="L72" s="41">
        <v>1.4750000000000001</v>
      </c>
      <c r="M72" s="193" t="s">
        <v>35</v>
      </c>
      <c r="N72" s="195"/>
      <c r="O72" s="190"/>
      <c r="P72" s="234" t="s">
        <v>53</v>
      </c>
      <c r="Q72" s="197"/>
      <c r="R72" s="196"/>
      <c r="S72" s="196"/>
      <c r="T72" s="197"/>
      <c r="U72" s="197"/>
      <c r="V72" s="197" t="s">
        <v>66</v>
      </c>
      <c r="W72" s="197"/>
      <c r="X72" s="198"/>
      <c r="Y72" s="199"/>
      <c r="Z72" s="199"/>
      <c r="AA72" s="225"/>
      <c r="AB72" s="190"/>
      <c r="AC72" s="146"/>
      <c r="AD72" s="146"/>
    </row>
    <row r="73" spans="1:30" ht="15" customHeight="1" x14ac:dyDescent="0.2">
      <c r="A73" s="190"/>
      <c r="B73" s="190"/>
      <c r="C73" s="190"/>
      <c r="D73" s="190"/>
      <c r="E73" s="190"/>
      <c r="F73" s="190"/>
      <c r="G73" s="192">
        <v>0.5</v>
      </c>
      <c r="H73" s="193" t="s">
        <v>37</v>
      </c>
      <c r="I73" s="190"/>
      <c r="J73" s="190"/>
      <c r="K73" s="194" t="s">
        <v>40</v>
      </c>
      <c r="L73" s="39">
        <v>1.25</v>
      </c>
      <c r="M73" s="193" t="s">
        <v>110</v>
      </c>
      <c r="N73" s="190"/>
      <c r="O73" s="190"/>
      <c r="P73" s="196" t="s">
        <v>54</v>
      </c>
      <c r="Q73" s="197"/>
      <c r="R73" s="196"/>
      <c r="S73" s="196"/>
      <c r="T73" s="200"/>
      <c r="U73" s="200"/>
      <c r="V73" s="197" t="s">
        <v>67</v>
      </c>
      <c r="W73" s="193"/>
      <c r="X73" s="201"/>
      <c r="Y73" s="202"/>
      <c r="Z73" s="202"/>
      <c r="AA73" s="226"/>
      <c r="AB73" s="190"/>
      <c r="AC73" s="146"/>
      <c r="AD73" s="146"/>
    </row>
    <row r="74" spans="1:30" ht="15" customHeight="1" x14ac:dyDescent="0.2">
      <c r="A74" s="190"/>
      <c r="B74" s="190"/>
      <c r="C74" s="190"/>
      <c r="D74" s="190"/>
      <c r="E74" s="190"/>
      <c r="F74" s="190"/>
      <c r="G74" s="192">
        <v>0.3</v>
      </c>
      <c r="H74" s="193" t="s">
        <v>38</v>
      </c>
      <c r="I74" s="190"/>
      <c r="J74" s="190"/>
      <c r="K74" s="194"/>
      <c r="L74" s="39"/>
      <c r="M74" s="193"/>
      <c r="N74" s="190"/>
      <c r="O74" s="204"/>
      <c r="P74" s="197" t="s">
        <v>65</v>
      </c>
      <c r="Q74" s="197"/>
      <c r="R74" s="205"/>
      <c r="S74" s="206"/>
      <c r="T74" s="200"/>
      <c r="U74" s="200"/>
      <c r="V74" s="193" t="s">
        <v>78</v>
      </c>
      <c r="W74" s="207"/>
      <c r="X74" s="198"/>
      <c r="Y74" s="199"/>
      <c r="Z74" s="199"/>
      <c r="AA74" s="203"/>
      <c r="AB74" s="190"/>
      <c r="AC74" s="146"/>
      <c r="AD74" s="146"/>
    </row>
    <row r="75" spans="1:30" ht="15" customHeight="1" x14ac:dyDescent="0.2">
      <c r="A75" s="20"/>
      <c r="B75" s="20"/>
      <c r="C75" s="20"/>
      <c r="D75" s="20"/>
      <c r="E75" s="20"/>
      <c r="K75" s="346"/>
      <c r="L75" s="346"/>
      <c r="M75" s="25"/>
      <c r="N75" s="28"/>
      <c r="O75" s="204"/>
      <c r="P75" s="197" t="s">
        <v>114</v>
      </c>
      <c r="Q75" s="32"/>
      <c r="R75" s="23"/>
      <c r="S75" s="23"/>
      <c r="T75" s="342"/>
      <c r="U75" s="29"/>
      <c r="V75" s="207" t="s">
        <v>68</v>
      </c>
      <c r="X75" s="119"/>
      <c r="Y75" s="121"/>
      <c r="Z75" s="121"/>
      <c r="AA75" s="121"/>
      <c r="AB75"/>
      <c r="AC75" s="146"/>
      <c r="AD75" s="146"/>
    </row>
    <row r="76" spans="1:30" x14ac:dyDescent="0.2">
      <c r="A76" s="21"/>
      <c r="B76" s="20"/>
      <c r="C76" s="20"/>
      <c r="D76" s="20"/>
      <c r="E76" s="20"/>
      <c r="L76" s="22"/>
      <c r="M76" s="38"/>
      <c r="N76" s="28"/>
      <c r="O76" s="204"/>
      <c r="P76" s="20"/>
      <c r="Q76" s="27"/>
      <c r="R76" s="25"/>
      <c r="S76" s="28"/>
      <c r="T76" s="342"/>
      <c r="U76" s="29"/>
      <c r="X76" s="119"/>
      <c r="Y76" s="121"/>
      <c r="Z76" s="121"/>
      <c r="AA76" s="121"/>
      <c r="AB76" s="121"/>
      <c r="AC76" s="122"/>
    </row>
    <row r="77" spans="1:30" x14ac:dyDescent="0.2">
      <c r="C77" s="1"/>
      <c r="D77" s="1"/>
      <c r="K77" s="4"/>
      <c r="L77" s="22"/>
      <c r="O77" s="204"/>
      <c r="P77" s="342"/>
    </row>
    <row r="78" spans="1:30" ht="14" x14ac:dyDescent="0.2">
      <c r="C78" s="44"/>
      <c r="D78" s="44"/>
      <c r="E78" s="20"/>
      <c r="O78" s="204"/>
      <c r="Q78" s="24"/>
      <c r="R78" s="25"/>
      <c r="S78" s="26"/>
      <c r="T78" s="20"/>
    </row>
    <row r="79" spans="1:30" ht="14" x14ac:dyDescent="0.2">
      <c r="C79" s="44"/>
      <c r="D79" s="44"/>
      <c r="F79" s="20"/>
      <c r="J79" s="29"/>
      <c r="P79" s="37"/>
    </row>
    <row r="80" spans="1:30" ht="14" x14ac:dyDescent="0.2">
      <c r="C80" s="44"/>
      <c r="D80" s="44"/>
      <c r="F80" s="22"/>
      <c r="G80" s="27"/>
      <c r="H80" s="25"/>
      <c r="I80" s="28"/>
      <c r="J80" s="29"/>
    </row>
    <row r="81" spans="3:10" ht="14" x14ac:dyDescent="0.2">
      <c r="C81" s="44"/>
      <c r="D81" s="44"/>
      <c r="F81" s="20"/>
      <c r="G81" s="27"/>
      <c r="H81" s="25"/>
      <c r="I81" s="28"/>
      <c r="J81" s="342"/>
    </row>
    <row r="82" spans="3:10" ht="14" x14ac:dyDescent="0.2">
      <c r="C82" s="45"/>
      <c r="D82" s="45"/>
      <c r="F82" s="342"/>
      <c r="G82" s="27"/>
      <c r="H82" s="25"/>
      <c r="I82" s="28"/>
      <c r="J82" s="342"/>
    </row>
    <row r="83" spans="3:10" ht="14" x14ac:dyDescent="0.2">
      <c r="C83" s="46"/>
      <c r="D83" s="46"/>
      <c r="F83" s="30"/>
      <c r="G83" s="27"/>
      <c r="H83" s="25"/>
      <c r="I83" s="28"/>
      <c r="J83" s="29"/>
    </row>
    <row r="84" spans="3:10" ht="14" x14ac:dyDescent="0.2">
      <c r="C84" s="46"/>
      <c r="D84" s="46"/>
    </row>
    <row r="85" spans="3:10" ht="14" x14ac:dyDescent="0.2">
      <c r="C85" s="46"/>
      <c r="D85" s="46"/>
    </row>
    <row r="86" spans="3:10" ht="14" x14ac:dyDescent="0.2">
      <c r="C86" s="46"/>
      <c r="D86" s="46"/>
    </row>
    <row r="87" spans="3:10" ht="14" x14ac:dyDescent="0.2">
      <c r="C87" s="46"/>
      <c r="D87" s="46"/>
    </row>
    <row r="88" spans="3:10" ht="14" x14ac:dyDescent="0.2">
      <c r="C88" s="44"/>
      <c r="D88" s="44"/>
    </row>
    <row r="89" spans="3:10" ht="14" x14ac:dyDescent="0.2">
      <c r="C89" s="44"/>
      <c r="D89" s="44"/>
    </row>
    <row r="90" spans="3:10" ht="14" x14ac:dyDescent="0.2">
      <c r="C90" s="44"/>
      <c r="D90" s="44"/>
    </row>
    <row r="91" spans="3:10" ht="14" x14ac:dyDescent="0.2">
      <c r="C91" s="44"/>
      <c r="D91" s="44"/>
    </row>
    <row r="92" spans="3:10" ht="14" x14ac:dyDescent="0.2">
      <c r="C92" s="44"/>
      <c r="D92" s="44"/>
    </row>
    <row r="93" spans="3:10" ht="14" x14ac:dyDescent="0.2">
      <c r="C93" s="44"/>
      <c r="D93" s="44"/>
    </row>
    <row r="94" spans="3:10" ht="14" x14ac:dyDescent="0.2">
      <c r="C94" s="44"/>
      <c r="D94" s="44"/>
    </row>
    <row r="95" spans="3:10" ht="14" x14ac:dyDescent="0.2">
      <c r="C95" s="44"/>
      <c r="D95" s="44"/>
    </row>
    <row r="96" spans="3:10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x14ac:dyDescent="0.2">
      <c r="C134" s="47"/>
      <c r="D134" s="47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</sheetData>
  <mergeCells count="10">
    <mergeCell ref="K75:L75"/>
    <mergeCell ref="A5:B7"/>
    <mergeCell ref="M5:R5"/>
    <mergeCell ref="S5:V5"/>
    <mergeCell ref="J69:K69"/>
    <mergeCell ref="N69:O69"/>
    <mergeCell ref="P69:Q69"/>
    <mergeCell ref="J71:K71"/>
    <mergeCell ref="N71:O71"/>
    <mergeCell ref="P71:Q71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70" zoomScaleNormal="50" zoomScaleSheetLayoutView="70" workbookViewId="0">
      <pane xSplit="2" ySplit="7" topLeftCell="C59" activePane="bottomRight" state="frozen"/>
      <selection pane="topRight" activeCell="C1" sqref="C1"/>
      <selection pane="bottomLeft" activeCell="A8" sqref="A8"/>
      <selection pane="bottomRight" activeCell="S25" sqref="S25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116</v>
      </c>
      <c r="U1" s="4"/>
      <c r="Y1" s="115"/>
      <c r="AA1" s="118"/>
      <c r="AB1" s="303">
        <v>44896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147.52000000000001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/>
      <c r="K9" s="77"/>
      <c r="L9" s="75"/>
      <c r="M9" s="76"/>
      <c r="N9" s="98"/>
      <c r="O9" s="60"/>
      <c r="P9" s="98" t="s">
        <v>76</v>
      </c>
      <c r="Q9" s="60">
        <v>1000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8" t="s">
        <v>57</v>
      </c>
      <c r="C10" s="123">
        <v>-5.736946607731707E-2</v>
      </c>
      <c r="D10" s="272">
        <v>-8.5000000000000006E-2</v>
      </c>
      <c r="E10" s="273">
        <v>1E-3</v>
      </c>
      <c r="F10" s="56">
        <v>-300</v>
      </c>
      <c r="G10" s="56">
        <v>-38500</v>
      </c>
      <c r="H10" s="142">
        <v>-38800</v>
      </c>
      <c r="I10" s="53"/>
      <c r="J10" s="99" t="s">
        <v>73</v>
      </c>
      <c r="K10" s="78">
        <v>23700</v>
      </c>
      <c r="L10" s="78">
        <v>23700</v>
      </c>
      <c r="M10" s="105"/>
      <c r="N10" s="99"/>
      <c r="O10" s="56"/>
      <c r="P10" s="99" t="s">
        <v>73</v>
      </c>
      <c r="Q10" s="78">
        <v>-23200</v>
      </c>
      <c r="R10" s="78">
        <v>-22200</v>
      </c>
      <c r="S10" s="81">
        <v>-37300</v>
      </c>
      <c r="T10" s="308">
        <v>4915800</v>
      </c>
      <c r="U10" s="307">
        <v>4270200</v>
      </c>
      <c r="V10" s="320">
        <v>4270000</v>
      </c>
      <c r="W10" s="284">
        <v>-8.6999999999999994E-2</v>
      </c>
      <c r="X10" s="284">
        <v>-0.13700000000000001</v>
      </c>
      <c r="Y10" s="235">
        <v>-1.6E-2</v>
      </c>
      <c r="Z10" s="241">
        <v>3.5000000000000003E-2</v>
      </c>
      <c r="AA10" s="244">
        <v>0.25</v>
      </c>
      <c r="AB10" s="111">
        <v>148.82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147.18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/>
      <c r="K12" s="77"/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2</v>
      </c>
      <c r="B13" s="18" t="s">
        <v>58</v>
      </c>
      <c r="C13" s="123">
        <v>-5.5196675367495535E-2</v>
      </c>
      <c r="D13" s="266">
        <v>-8.5000000000000006E-2</v>
      </c>
      <c r="E13" s="254">
        <v>1E-3</v>
      </c>
      <c r="F13" s="56">
        <v>-500</v>
      </c>
      <c r="G13" s="56">
        <v>-24900</v>
      </c>
      <c r="H13" s="142">
        <v>-25400</v>
      </c>
      <c r="I13" s="53"/>
      <c r="J13" s="99" t="s">
        <v>73</v>
      </c>
      <c r="K13" s="78">
        <v>23200</v>
      </c>
      <c r="L13" s="79">
        <v>23200</v>
      </c>
      <c r="M13" s="105"/>
      <c r="N13" s="99"/>
      <c r="O13" s="56"/>
      <c r="P13" s="99" t="s">
        <v>73</v>
      </c>
      <c r="Q13" s="56">
        <v>-12500</v>
      </c>
      <c r="R13" s="149">
        <v>-12500</v>
      </c>
      <c r="S13" s="81">
        <v>-14700</v>
      </c>
      <c r="T13" s="308">
        <v>4901100</v>
      </c>
      <c r="U13" s="307">
        <v>4266700</v>
      </c>
      <c r="V13" s="320">
        <v>4266600</v>
      </c>
      <c r="W13" s="284">
        <v>-8.6999999999999994E-2</v>
      </c>
      <c r="X13" s="284">
        <v>-0.13700000000000001</v>
      </c>
      <c r="Y13" s="235">
        <v>-1.6E-2</v>
      </c>
      <c r="Z13" s="241">
        <v>3.5000000000000003E-2</v>
      </c>
      <c r="AA13" s="244">
        <v>0.245</v>
      </c>
      <c r="AB13" s="111">
        <v>148.35</v>
      </c>
      <c r="AC13" s="146"/>
      <c r="AD13" s="146"/>
    </row>
    <row r="14" spans="1:30" ht="27" customHeight="1" x14ac:dyDescent="0.35">
      <c r="A14" s="31"/>
      <c r="B14" s="35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147.69999999999999</v>
      </c>
      <c r="AC14" s="146"/>
      <c r="AD14" s="146"/>
    </row>
    <row r="15" spans="1:30" ht="27" customHeight="1" x14ac:dyDescent="0.35">
      <c r="A15" s="31"/>
      <c r="B15" s="31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-300</v>
      </c>
      <c r="L15" s="75"/>
      <c r="M15" s="86"/>
      <c r="N15" s="98"/>
      <c r="O15" s="60"/>
      <c r="P15" s="127" t="s">
        <v>77</v>
      </c>
      <c r="Q15" s="60">
        <v>12100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4</v>
      </c>
      <c r="B16" s="33" t="s">
        <v>60</v>
      </c>
      <c r="C16" s="123">
        <v>-5.3606919121084624E-2</v>
      </c>
      <c r="D16" s="266">
        <v>-8.5000000000000006E-2</v>
      </c>
      <c r="E16" s="254">
        <v>1E-3</v>
      </c>
      <c r="F16" s="56">
        <v>-300</v>
      </c>
      <c r="G16" s="56">
        <v>1000</v>
      </c>
      <c r="H16" s="59">
        <v>700</v>
      </c>
      <c r="I16" s="53"/>
      <c r="J16" s="99" t="s">
        <v>73</v>
      </c>
      <c r="K16" s="78">
        <v>12500</v>
      </c>
      <c r="L16" s="79">
        <v>12200</v>
      </c>
      <c r="M16" s="80"/>
      <c r="N16" s="99"/>
      <c r="O16" s="56"/>
      <c r="P16" s="98" t="s">
        <v>73</v>
      </c>
      <c r="Q16" s="56">
        <v>-12700</v>
      </c>
      <c r="R16" s="149">
        <v>-600</v>
      </c>
      <c r="S16" s="81">
        <v>12300</v>
      </c>
      <c r="T16" s="308">
        <v>4913400</v>
      </c>
      <c r="U16" s="307">
        <v>4281900</v>
      </c>
      <c r="V16" s="320">
        <v>4281700</v>
      </c>
      <c r="W16" s="284">
        <v>-8.5000000000000006E-2</v>
      </c>
      <c r="X16" s="284">
        <v>-0.123</v>
      </c>
      <c r="Y16" s="235">
        <v>-1.6E-2</v>
      </c>
      <c r="Z16" s="241">
        <v>3.5000000000000003E-2</v>
      </c>
      <c r="AA16" s="244">
        <v>0.25</v>
      </c>
      <c r="AB16" s="111">
        <v>148.38999999999999</v>
      </c>
      <c r="AC16" s="146"/>
      <c r="AD16" s="146"/>
    </row>
    <row r="17" spans="1:30" ht="27" customHeight="1" x14ac:dyDescent="0.35">
      <c r="A17" s="31"/>
      <c r="B17" s="35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146.77000000000001</v>
      </c>
      <c r="AC17" s="146"/>
      <c r="AD17" s="146"/>
    </row>
    <row r="18" spans="1:30" ht="27" customHeight="1" x14ac:dyDescent="0.35">
      <c r="A18" s="31"/>
      <c r="B18" s="31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-200</v>
      </c>
      <c r="L18" s="75"/>
      <c r="M18" s="76"/>
      <c r="N18" s="98"/>
      <c r="O18" s="60"/>
      <c r="P18" s="127" t="s">
        <v>77</v>
      </c>
      <c r="Q18" s="60">
        <v>700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7</v>
      </c>
      <c r="B19" s="33" t="s">
        <v>56</v>
      </c>
      <c r="C19" s="123">
        <v>-5.3824431696938499E-2</v>
      </c>
      <c r="D19" s="266">
        <v>-0.08</v>
      </c>
      <c r="E19" s="254">
        <v>0.03</v>
      </c>
      <c r="F19" s="56">
        <v>700</v>
      </c>
      <c r="G19" s="56">
        <v>-6500</v>
      </c>
      <c r="H19" s="59">
        <v>-5800</v>
      </c>
      <c r="I19" s="53"/>
      <c r="J19" s="99" t="s">
        <v>73</v>
      </c>
      <c r="K19" s="82">
        <v>12700</v>
      </c>
      <c r="L19" s="79">
        <v>12500</v>
      </c>
      <c r="M19" s="80"/>
      <c r="N19" s="99"/>
      <c r="O19" s="56"/>
      <c r="P19" s="99" t="s">
        <v>73</v>
      </c>
      <c r="Q19" s="56">
        <v>-11500</v>
      </c>
      <c r="R19" s="149">
        <v>-10800</v>
      </c>
      <c r="S19" s="68">
        <v>-4100</v>
      </c>
      <c r="T19" s="308">
        <v>4909300</v>
      </c>
      <c r="U19" s="307">
        <v>4303700</v>
      </c>
      <c r="V19" s="320">
        <v>4303500</v>
      </c>
      <c r="W19" s="287">
        <v>-8.5000000000000006E-2</v>
      </c>
      <c r="X19" s="287">
        <v>-0.115</v>
      </c>
      <c r="Y19" s="235">
        <v>-1.6E-2</v>
      </c>
      <c r="Z19" s="244">
        <v>3.5000000000000003E-2</v>
      </c>
      <c r="AA19" s="244">
        <v>0.25</v>
      </c>
      <c r="AB19" s="111">
        <v>147.56</v>
      </c>
      <c r="AC19" s="146"/>
      <c r="AD19" s="146"/>
    </row>
    <row r="20" spans="1:30" ht="27" customHeight="1" x14ac:dyDescent="0.35">
      <c r="A20" s="35"/>
      <c r="B20" s="35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146.33000000000001</v>
      </c>
      <c r="AC20" s="146"/>
      <c r="AD20" s="146"/>
    </row>
    <row r="21" spans="1:30" s="147" customFormat="1" ht="27" customHeight="1" x14ac:dyDescent="0.35">
      <c r="A21" s="31"/>
      <c r="B21" s="31"/>
      <c r="C21" s="58"/>
      <c r="D21" s="44"/>
      <c r="E21" s="253"/>
      <c r="F21" s="60"/>
      <c r="G21" s="60"/>
      <c r="H21" s="61"/>
      <c r="I21" s="131"/>
      <c r="J21" s="98"/>
      <c r="K21" s="74"/>
      <c r="L21" s="75"/>
      <c r="M21" s="76"/>
      <c r="N21" s="98"/>
      <c r="O21" s="60"/>
      <c r="P21" s="98" t="s">
        <v>77</v>
      </c>
      <c r="Q21" s="60">
        <v>100</v>
      </c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8</v>
      </c>
      <c r="B22" s="33" t="s">
        <v>57</v>
      </c>
      <c r="C22" s="123">
        <v>-5.9467756417027562E-2</v>
      </c>
      <c r="D22" s="266">
        <v>-0.08</v>
      </c>
      <c r="E22" s="254">
        <v>1E-3</v>
      </c>
      <c r="F22" s="56">
        <v>300</v>
      </c>
      <c r="G22" s="56">
        <v>-2400</v>
      </c>
      <c r="H22" s="59">
        <v>-2100</v>
      </c>
      <c r="I22" s="53"/>
      <c r="J22" s="99" t="s">
        <v>73</v>
      </c>
      <c r="K22" s="85">
        <v>11500</v>
      </c>
      <c r="L22" s="79">
        <v>11500</v>
      </c>
      <c r="M22" s="97"/>
      <c r="N22" s="99"/>
      <c r="O22" s="56"/>
      <c r="P22" s="98" t="s">
        <v>73</v>
      </c>
      <c r="Q22" s="56">
        <v>-12500</v>
      </c>
      <c r="R22" s="149">
        <v>-12400</v>
      </c>
      <c r="S22" s="68">
        <v>-3000</v>
      </c>
      <c r="T22" s="308">
        <v>4906300</v>
      </c>
      <c r="U22" s="307">
        <v>4304300</v>
      </c>
      <c r="V22" s="320">
        <v>4304200</v>
      </c>
      <c r="W22" s="284">
        <v>-8.5000000000000006E-2</v>
      </c>
      <c r="X22" s="284">
        <v>-0.115</v>
      </c>
      <c r="Y22" s="235">
        <v>-1.6E-2</v>
      </c>
      <c r="Z22" s="241">
        <v>3.5000000000000003E-2</v>
      </c>
      <c r="AA22" s="244">
        <v>0.25</v>
      </c>
      <c r="AB22" s="145">
        <v>146.91999999999999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 t="s">
        <v>80</v>
      </c>
      <c r="K23" s="74">
        <v>-10300</v>
      </c>
      <c r="L23" s="71"/>
      <c r="M23" s="76"/>
      <c r="N23" s="98"/>
      <c r="O23" s="60"/>
      <c r="P23" s="108" t="s">
        <v>76</v>
      </c>
      <c r="Q23" s="60">
        <v>1000</v>
      </c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145.18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-100</v>
      </c>
      <c r="L24" s="75"/>
      <c r="M24" s="76"/>
      <c r="N24" s="98"/>
      <c r="O24" s="60"/>
      <c r="P24" s="98" t="s">
        <v>77</v>
      </c>
      <c r="Q24" s="60">
        <v>18000</v>
      </c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9</v>
      </c>
      <c r="B25" s="33" t="s">
        <v>58</v>
      </c>
      <c r="C25" s="123">
        <v>-6.2595363747077817E-2</v>
      </c>
      <c r="D25" s="266">
        <v>-0.08</v>
      </c>
      <c r="E25" s="254">
        <v>1E-3</v>
      </c>
      <c r="F25" s="56">
        <v>700</v>
      </c>
      <c r="G25" s="56">
        <v>200</v>
      </c>
      <c r="H25" s="59">
        <v>900</v>
      </c>
      <c r="I25" s="54"/>
      <c r="J25" s="99" t="s">
        <v>73</v>
      </c>
      <c r="K25" s="85">
        <v>12500</v>
      </c>
      <c r="L25" s="79">
        <v>2100</v>
      </c>
      <c r="M25" s="88"/>
      <c r="N25" s="99" t="s">
        <v>80</v>
      </c>
      <c r="O25" s="90">
        <v>5800</v>
      </c>
      <c r="P25" s="99" t="s">
        <v>73</v>
      </c>
      <c r="Q25" s="90">
        <v>-12900</v>
      </c>
      <c r="R25" s="149">
        <v>11900</v>
      </c>
      <c r="S25" s="68">
        <v>14900</v>
      </c>
      <c r="T25" s="308">
        <v>4921200</v>
      </c>
      <c r="U25" s="323">
        <v>4294200</v>
      </c>
      <c r="V25" s="320">
        <v>4294100</v>
      </c>
      <c r="W25" s="284">
        <v>-8.5000000000000006E-2</v>
      </c>
      <c r="X25" s="284">
        <v>-0.115</v>
      </c>
      <c r="Y25" s="235">
        <v>-1.6E-2</v>
      </c>
      <c r="Z25" s="241">
        <v>3.5000000000000003E-2</v>
      </c>
      <c r="AA25" s="244">
        <v>0.25</v>
      </c>
      <c r="AB25" s="111">
        <v>145.9</v>
      </c>
      <c r="AC25" s="146"/>
      <c r="AD25" s="146"/>
    </row>
    <row r="26" spans="1:30" ht="27" customHeight="1" x14ac:dyDescent="0.35">
      <c r="A26" s="31"/>
      <c r="B26" s="35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146.05000000000001</v>
      </c>
      <c r="AC26" s="146"/>
      <c r="AD26" s="146"/>
    </row>
    <row r="27" spans="1:30" s="147" customFormat="1" ht="27" customHeight="1" x14ac:dyDescent="0.35">
      <c r="A27" s="31"/>
      <c r="B27" s="31"/>
      <c r="C27" s="58"/>
      <c r="D27" s="44"/>
      <c r="E27" s="253"/>
      <c r="F27" s="60"/>
      <c r="G27" s="60"/>
      <c r="H27" s="65"/>
      <c r="I27" s="55"/>
      <c r="J27" s="98" t="s">
        <v>74</v>
      </c>
      <c r="K27" s="77">
        <v>-100</v>
      </c>
      <c r="L27" s="75"/>
      <c r="M27" s="76"/>
      <c r="N27" s="98"/>
      <c r="O27" s="60"/>
      <c r="P27" s="98"/>
      <c r="Q27" s="60"/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10</v>
      </c>
      <c r="B28" s="18" t="s">
        <v>59</v>
      </c>
      <c r="C28" s="236">
        <v>-6.5528276090649221E-2</v>
      </c>
      <c r="D28" s="268">
        <v>-0.08</v>
      </c>
      <c r="E28" s="254">
        <v>1E-3</v>
      </c>
      <c r="F28" s="56">
        <v>-400</v>
      </c>
      <c r="G28" s="56">
        <v>-18700</v>
      </c>
      <c r="H28" s="66">
        <v>-19100</v>
      </c>
      <c r="I28" s="54"/>
      <c r="J28" s="99" t="s">
        <v>73</v>
      </c>
      <c r="K28" s="56">
        <v>12900</v>
      </c>
      <c r="L28" s="79">
        <v>12800</v>
      </c>
      <c r="M28" s="100"/>
      <c r="N28" s="99"/>
      <c r="O28" s="56"/>
      <c r="P28" s="99" t="s">
        <v>73</v>
      </c>
      <c r="Q28" s="56">
        <v>-11700</v>
      </c>
      <c r="R28" s="149">
        <v>-11700</v>
      </c>
      <c r="S28" s="81">
        <v>-18000</v>
      </c>
      <c r="T28" s="324">
        <v>4903200</v>
      </c>
      <c r="U28" s="323">
        <v>4270200</v>
      </c>
      <c r="V28" s="320">
        <v>4270100</v>
      </c>
      <c r="W28" s="284">
        <v>-8.6999999999999994E-2</v>
      </c>
      <c r="X28" s="284">
        <v>-0.125</v>
      </c>
      <c r="Y28" s="235">
        <v>-1.6E-2</v>
      </c>
      <c r="Z28" s="241">
        <v>3.5000000000000003E-2</v>
      </c>
      <c r="AA28" s="244">
        <v>0.245</v>
      </c>
      <c r="AB28" s="111">
        <v>146.47999999999999</v>
      </c>
    </row>
    <row r="29" spans="1:30" s="147" customFormat="1" ht="27" customHeight="1" x14ac:dyDescent="0.35">
      <c r="A29" s="31"/>
      <c r="B29" s="35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141</v>
      </c>
    </row>
    <row r="30" spans="1:30" ht="27" customHeight="1" x14ac:dyDescent="0.35">
      <c r="A30" s="31"/>
      <c r="B30" s="31"/>
      <c r="C30" s="58"/>
      <c r="D30" s="44"/>
      <c r="E30" s="253"/>
      <c r="F30" s="60"/>
      <c r="G30" s="60"/>
      <c r="H30" s="65"/>
      <c r="I30" s="55"/>
      <c r="J30" s="98" t="s">
        <v>74</v>
      </c>
      <c r="K30" s="60">
        <v>-500</v>
      </c>
      <c r="L30" s="75"/>
      <c r="M30" s="93"/>
      <c r="N30" s="98"/>
      <c r="O30" s="60"/>
      <c r="P30" s="98"/>
      <c r="Q30" s="60"/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11</v>
      </c>
      <c r="B31" s="33" t="s">
        <v>60</v>
      </c>
      <c r="C31" s="123">
        <v>-6.7995637706979653E-2</v>
      </c>
      <c r="D31" s="266">
        <v>-8.3000000000000004E-2</v>
      </c>
      <c r="E31" s="254">
        <v>1E-3</v>
      </c>
      <c r="F31" s="56">
        <v>200</v>
      </c>
      <c r="G31" s="56">
        <v>-800</v>
      </c>
      <c r="H31" s="66">
        <v>-600</v>
      </c>
      <c r="I31" s="101"/>
      <c r="J31" s="99" t="s">
        <v>73</v>
      </c>
      <c r="K31" s="56">
        <v>11700</v>
      </c>
      <c r="L31" s="79">
        <v>11200</v>
      </c>
      <c r="M31" s="84"/>
      <c r="N31" s="99"/>
      <c r="O31" s="56"/>
      <c r="P31" s="99" t="s">
        <v>73</v>
      </c>
      <c r="Q31" s="56">
        <v>-12400</v>
      </c>
      <c r="R31" s="149">
        <v>-12400</v>
      </c>
      <c r="S31" s="81">
        <v>-1800</v>
      </c>
      <c r="T31" s="308">
        <v>4901400</v>
      </c>
      <c r="U31" s="307">
        <v>4269700</v>
      </c>
      <c r="V31" s="320">
        <v>4269700</v>
      </c>
      <c r="W31" s="284">
        <v>-8.4000000000000005E-2</v>
      </c>
      <c r="X31" s="284">
        <v>-0.13500000000000001</v>
      </c>
      <c r="Y31" s="235">
        <v>-1.6E-2</v>
      </c>
      <c r="Z31" s="241">
        <v>3.5000000000000003E-2</v>
      </c>
      <c r="AA31" s="244">
        <v>0.23400000000000001</v>
      </c>
      <c r="AB31" s="111">
        <v>142.47999999999999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108"/>
      <c r="K32" s="63"/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138.80000000000001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-200</v>
      </c>
      <c r="L33" s="75"/>
      <c r="M33" s="86"/>
      <c r="N33" s="328"/>
      <c r="O33" s="60"/>
      <c r="P33" s="98"/>
      <c r="Q33" s="60"/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14</v>
      </c>
      <c r="B34" s="33" t="s">
        <v>56</v>
      </c>
      <c r="C34" s="123">
        <v>-6.6993868994432576E-2</v>
      </c>
      <c r="D34" s="270">
        <v>-8.5000000000000006E-2</v>
      </c>
      <c r="E34" s="254">
        <v>1E-3</v>
      </c>
      <c r="F34" s="56">
        <v>700</v>
      </c>
      <c r="G34" s="56">
        <v>-600</v>
      </c>
      <c r="H34" s="66">
        <v>100</v>
      </c>
      <c r="I34" s="101"/>
      <c r="J34" s="99" t="s">
        <v>73</v>
      </c>
      <c r="K34" s="56">
        <v>12400</v>
      </c>
      <c r="L34" s="79">
        <v>12200</v>
      </c>
      <c r="M34" s="80"/>
      <c r="N34" s="99"/>
      <c r="O34" s="56"/>
      <c r="P34" s="99" t="s">
        <v>73</v>
      </c>
      <c r="Q34" s="94">
        <v>-12400</v>
      </c>
      <c r="R34" s="149">
        <v>-12400</v>
      </c>
      <c r="S34" s="94">
        <v>-100</v>
      </c>
      <c r="T34" s="318">
        <v>4901300</v>
      </c>
      <c r="U34" s="307">
        <v>4288700</v>
      </c>
      <c r="V34" s="320">
        <v>4288700</v>
      </c>
      <c r="W34" s="284">
        <v>-8.5000000000000006E-2</v>
      </c>
      <c r="X34" s="284">
        <v>-0.13600000000000001</v>
      </c>
      <c r="Y34" s="235">
        <v>-1.6E-2</v>
      </c>
      <c r="Z34" s="244">
        <v>3.5000000000000003E-2</v>
      </c>
      <c r="AA34" s="244">
        <v>0.24</v>
      </c>
      <c r="AB34" s="111">
        <v>139.87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/>
      <c r="K35" s="63"/>
      <c r="L35" s="71"/>
      <c r="M35" s="96"/>
      <c r="N35" s="108"/>
      <c r="O35" s="63"/>
      <c r="P35" s="108" t="s">
        <v>77</v>
      </c>
      <c r="Q35" s="63">
        <v>12000</v>
      </c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139.19999999999999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-300</v>
      </c>
      <c r="L36" s="75"/>
      <c r="M36" s="86"/>
      <c r="N36" s="98"/>
      <c r="O36" s="60"/>
      <c r="P36" s="98" t="s">
        <v>74</v>
      </c>
      <c r="Q36" s="60">
        <v>4000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15</v>
      </c>
      <c r="B37" s="33" t="s">
        <v>57</v>
      </c>
      <c r="C37" s="123">
        <v>-6.7301976222344698E-2</v>
      </c>
      <c r="D37" s="270">
        <v>-0.08</v>
      </c>
      <c r="E37" s="254">
        <v>1E-3</v>
      </c>
      <c r="F37" s="56">
        <v>600</v>
      </c>
      <c r="G37" s="56">
        <v>4900</v>
      </c>
      <c r="H37" s="66">
        <v>5500</v>
      </c>
      <c r="I37" s="101"/>
      <c r="J37" s="99" t="s">
        <v>73</v>
      </c>
      <c r="K37" s="56">
        <v>12400</v>
      </c>
      <c r="L37" s="79">
        <v>12100</v>
      </c>
      <c r="M37" s="80"/>
      <c r="N37" s="99"/>
      <c r="O37" s="56"/>
      <c r="P37" s="99" t="s">
        <v>73</v>
      </c>
      <c r="Q37" s="94">
        <v>-12400</v>
      </c>
      <c r="R37" s="149">
        <v>3600</v>
      </c>
      <c r="S37" s="94">
        <v>21200</v>
      </c>
      <c r="T37" s="318">
        <v>4922500</v>
      </c>
      <c r="U37" s="307">
        <v>4296500</v>
      </c>
      <c r="V37" s="320">
        <v>4296500</v>
      </c>
      <c r="W37" s="284">
        <v>-8.6999999999999994E-2</v>
      </c>
      <c r="X37" s="284">
        <v>-0.13600000000000001</v>
      </c>
      <c r="Y37" s="235">
        <v>-1.6E-2</v>
      </c>
      <c r="Z37" s="244">
        <v>3.5000000000000003E-2</v>
      </c>
      <c r="AA37" s="244">
        <v>0.24</v>
      </c>
      <c r="AB37" s="111">
        <v>140.61000000000001</v>
      </c>
    </row>
    <row r="38" spans="1:30" ht="27" customHeight="1" x14ac:dyDescent="0.35">
      <c r="A38" s="31"/>
      <c r="B38" s="35"/>
      <c r="C38" s="124"/>
      <c r="D38" s="45"/>
      <c r="E38" s="253"/>
      <c r="F38" s="60"/>
      <c r="G38" s="60"/>
      <c r="H38" s="65"/>
      <c r="I38" s="133"/>
      <c r="J38" s="98"/>
      <c r="K38" s="60"/>
      <c r="L38" s="75"/>
      <c r="M38" s="86"/>
      <c r="N38" s="98"/>
      <c r="O38" s="60"/>
      <c r="P38" s="98"/>
      <c r="Q38" s="95"/>
      <c r="R38" s="150"/>
      <c r="S38" s="95"/>
      <c r="T38" s="317"/>
      <c r="U38" s="310"/>
      <c r="V38" s="319"/>
      <c r="W38" s="286"/>
      <c r="X38" s="286"/>
      <c r="Y38" s="293"/>
      <c r="Z38" s="240"/>
      <c r="AA38" s="286"/>
      <c r="AB38" s="112">
        <v>138.76</v>
      </c>
      <c r="AC38" s="146"/>
      <c r="AD38" s="146"/>
    </row>
    <row r="39" spans="1:30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74</v>
      </c>
      <c r="K39" s="60">
        <v>-100</v>
      </c>
      <c r="L39" s="75"/>
      <c r="M39" s="86"/>
      <c r="N39" s="98"/>
      <c r="O39" s="60"/>
      <c r="P39" s="98" t="s">
        <v>76</v>
      </c>
      <c r="Q39" s="95">
        <v>1000</v>
      </c>
      <c r="R39" s="150"/>
      <c r="S39" s="95"/>
      <c r="T39" s="317"/>
      <c r="U39" s="310"/>
      <c r="V39" s="309"/>
      <c r="W39" s="286"/>
      <c r="X39" s="286"/>
      <c r="Y39" s="293"/>
      <c r="Z39" s="240"/>
      <c r="AA39" s="240"/>
      <c r="AB39" s="112"/>
      <c r="AC39" s="146"/>
      <c r="AD39" s="146"/>
    </row>
    <row r="40" spans="1:30" ht="27" customHeight="1" x14ac:dyDescent="0.35">
      <c r="A40" s="33">
        <v>16</v>
      </c>
      <c r="B40" s="33" t="s">
        <v>58</v>
      </c>
      <c r="C40" s="123">
        <v>-6.9660200373244274E-2</v>
      </c>
      <c r="D40" s="266">
        <v>-8.6999999999999994E-2</v>
      </c>
      <c r="E40" s="254">
        <v>1E-3</v>
      </c>
      <c r="F40" s="68">
        <v>0</v>
      </c>
      <c r="G40" s="56">
        <v>-30000</v>
      </c>
      <c r="H40" s="66">
        <v>-30000</v>
      </c>
      <c r="I40" s="54"/>
      <c r="J40" s="99" t="s">
        <v>73</v>
      </c>
      <c r="K40" s="56">
        <v>12400</v>
      </c>
      <c r="L40" s="79">
        <v>12300</v>
      </c>
      <c r="M40" s="88"/>
      <c r="N40" s="99" t="s">
        <v>80</v>
      </c>
      <c r="O40" s="56">
        <v>100</v>
      </c>
      <c r="P40" s="99" t="s">
        <v>73</v>
      </c>
      <c r="Q40" s="94">
        <v>-11000</v>
      </c>
      <c r="R40" s="149">
        <v>-9900</v>
      </c>
      <c r="S40" s="151">
        <v>-27600</v>
      </c>
      <c r="T40" s="318">
        <v>4894900</v>
      </c>
      <c r="U40" s="307">
        <v>4245400</v>
      </c>
      <c r="V40" s="306">
        <v>2639000</v>
      </c>
      <c r="W40" s="284">
        <v>-8.6999999999999994E-2</v>
      </c>
      <c r="X40" s="284">
        <v>-0.13600000000000001</v>
      </c>
      <c r="Y40" s="235">
        <v>-1.6E-2</v>
      </c>
      <c r="Z40" s="241">
        <v>3.5000000000000003E-2</v>
      </c>
      <c r="AA40" s="244">
        <v>0.24</v>
      </c>
      <c r="AB40" s="111">
        <v>140.29</v>
      </c>
      <c r="AC40" s="148"/>
      <c r="AD40" s="146"/>
    </row>
    <row r="41" spans="1:30" ht="27" customHeight="1" x14ac:dyDescent="0.35">
      <c r="A41" s="31"/>
      <c r="B41" s="35"/>
      <c r="C41" s="124"/>
      <c r="D41" s="45"/>
      <c r="E41" s="253"/>
      <c r="F41" s="60"/>
      <c r="G41" s="60"/>
      <c r="H41" s="65"/>
      <c r="I41" s="133"/>
      <c r="J41" s="98" t="s">
        <v>80</v>
      </c>
      <c r="K41" s="60">
        <v>-100</v>
      </c>
      <c r="L41" s="75"/>
      <c r="M41" s="86"/>
      <c r="N41" s="98"/>
      <c r="O41" s="60"/>
      <c r="P41" s="98"/>
      <c r="Q41" s="95"/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139.22999999999999</v>
      </c>
      <c r="AC41" s="146"/>
      <c r="AD41" s="146"/>
    </row>
    <row r="42" spans="1:30" ht="27" customHeight="1" x14ac:dyDescent="0.35">
      <c r="A42" s="31"/>
      <c r="B42" s="31"/>
      <c r="C42" s="124"/>
      <c r="D42" s="45"/>
      <c r="E42" s="253"/>
      <c r="F42" s="60"/>
      <c r="G42" s="60"/>
      <c r="H42" s="65"/>
      <c r="I42" s="133"/>
      <c r="J42" s="98" t="s">
        <v>74</v>
      </c>
      <c r="K42" s="60">
        <v>-200</v>
      </c>
      <c r="L42" s="75"/>
      <c r="M42" s="86"/>
      <c r="N42" s="98"/>
      <c r="O42" s="60"/>
      <c r="P42" s="98"/>
      <c r="Q42" s="95"/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17</v>
      </c>
      <c r="B43" s="18" t="s">
        <v>59</v>
      </c>
      <c r="C43" s="123">
        <v>-7.1331967461907397E-2</v>
      </c>
      <c r="D43" s="266">
        <v>-8.5000000000000006E-2</v>
      </c>
      <c r="E43" s="254">
        <v>1E-3</v>
      </c>
      <c r="F43" s="68">
        <v>-800</v>
      </c>
      <c r="G43" s="56">
        <v>3600</v>
      </c>
      <c r="H43" s="66">
        <v>2800</v>
      </c>
      <c r="I43" s="54"/>
      <c r="J43" s="99" t="s">
        <v>73</v>
      </c>
      <c r="K43" s="56">
        <v>11000</v>
      </c>
      <c r="L43" s="79">
        <v>10700</v>
      </c>
      <c r="M43" s="88"/>
      <c r="N43" s="99"/>
      <c r="O43" s="56"/>
      <c r="P43" s="99" t="s">
        <v>73</v>
      </c>
      <c r="Q43" s="94">
        <v>-10700</v>
      </c>
      <c r="R43" s="149">
        <v>-10700</v>
      </c>
      <c r="S43" s="151">
        <v>2800</v>
      </c>
      <c r="T43" s="318">
        <v>4897700</v>
      </c>
      <c r="U43" s="307">
        <v>4255800</v>
      </c>
      <c r="V43" s="306">
        <v>4180300</v>
      </c>
      <c r="W43" s="284">
        <v>-8.8999999999999996E-2</v>
      </c>
      <c r="X43" s="284">
        <v>-0.13600000000000001</v>
      </c>
      <c r="Y43" s="235">
        <v>-1.6E-2</v>
      </c>
      <c r="Z43" s="241">
        <v>3.5000000000000003E-2</v>
      </c>
      <c r="AA43" s="244">
        <v>0.24</v>
      </c>
      <c r="AB43" s="111">
        <v>139.79</v>
      </c>
      <c r="AC43" s="148"/>
      <c r="AD43" s="146"/>
    </row>
    <row r="44" spans="1:30" ht="27" customHeight="1" x14ac:dyDescent="0.35">
      <c r="A44" s="31"/>
      <c r="B44" s="35"/>
      <c r="C44" s="124"/>
      <c r="D44" s="45"/>
      <c r="E44" s="256"/>
      <c r="F44" s="60"/>
      <c r="G44" s="60"/>
      <c r="H44" s="65"/>
      <c r="I44" s="55"/>
      <c r="J44" s="98" t="s">
        <v>74</v>
      </c>
      <c r="K44" s="60">
        <v>-500</v>
      </c>
      <c r="L44" s="75"/>
      <c r="M44" s="132"/>
      <c r="N44" s="98"/>
      <c r="O44" s="60"/>
      <c r="P44" s="98"/>
      <c r="Q44" s="95"/>
      <c r="R44" s="152"/>
      <c r="S44" s="95"/>
      <c r="T44" s="317"/>
      <c r="U44" s="310"/>
      <c r="V44" s="309"/>
      <c r="W44" s="286"/>
      <c r="X44" s="286"/>
      <c r="Y44" s="293"/>
      <c r="Z44" s="240"/>
      <c r="AA44" s="240"/>
      <c r="AB44" s="112">
        <v>139.63999999999999</v>
      </c>
      <c r="AC44" s="147"/>
      <c r="AD44" s="146"/>
    </row>
    <row r="45" spans="1:30" ht="27" customHeight="1" x14ac:dyDescent="0.35">
      <c r="A45" s="31"/>
      <c r="B45" s="31"/>
      <c r="C45" s="58"/>
      <c r="D45" s="267"/>
      <c r="E45" s="253"/>
      <c r="F45" s="134"/>
      <c r="G45" s="60"/>
      <c r="H45" s="67"/>
      <c r="I45" s="107"/>
      <c r="J45" s="98" t="s">
        <v>107</v>
      </c>
      <c r="K45" s="95">
        <v>-200</v>
      </c>
      <c r="L45" s="75"/>
      <c r="M45" s="89"/>
      <c r="N45" s="98"/>
      <c r="O45" s="60"/>
      <c r="P45" s="98" t="s">
        <v>107</v>
      </c>
      <c r="Q45" s="60">
        <v>100</v>
      </c>
      <c r="R45" s="104"/>
      <c r="S45" s="83"/>
      <c r="T45" s="311"/>
      <c r="U45" s="316"/>
      <c r="V45" s="315"/>
      <c r="W45" s="286"/>
      <c r="X45" s="286"/>
      <c r="Y45" s="296"/>
      <c r="Z45" s="240"/>
      <c r="AA45" s="286"/>
      <c r="AB45" s="112"/>
      <c r="AC45" s="148"/>
      <c r="AD45" s="146"/>
    </row>
    <row r="46" spans="1:30" ht="27" customHeight="1" x14ac:dyDescent="0.35">
      <c r="A46" s="33">
        <v>18</v>
      </c>
      <c r="B46" s="33" t="s">
        <v>60</v>
      </c>
      <c r="C46" s="123">
        <v>-7.0899126407129476E-2</v>
      </c>
      <c r="D46" s="266">
        <v>-8.6999999999999994E-2</v>
      </c>
      <c r="E46" s="254">
        <v>1E-3</v>
      </c>
      <c r="F46" s="68">
        <v>0</v>
      </c>
      <c r="G46" s="56">
        <v>-2500</v>
      </c>
      <c r="H46" s="66">
        <v>-2500</v>
      </c>
      <c r="I46" s="106"/>
      <c r="J46" s="99" t="s">
        <v>73</v>
      </c>
      <c r="K46" s="94">
        <v>10700</v>
      </c>
      <c r="L46" s="79">
        <v>10000</v>
      </c>
      <c r="M46" s="80"/>
      <c r="N46" s="99"/>
      <c r="O46" s="56"/>
      <c r="P46" s="99" t="s">
        <v>73</v>
      </c>
      <c r="Q46" s="56">
        <v>-12200</v>
      </c>
      <c r="R46" s="149">
        <v>-12100</v>
      </c>
      <c r="S46" s="81">
        <v>-4600</v>
      </c>
      <c r="T46" s="308">
        <v>4893100</v>
      </c>
      <c r="U46" s="307">
        <v>4254000</v>
      </c>
      <c r="V46" s="306">
        <v>4249700</v>
      </c>
      <c r="W46" s="284">
        <v>-8.7999999999999995E-2</v>
      </c>
      <c r="X46" s="284">
        <v>-0.12</v>
      </c>
      <c r="Y46" s="235">
        <v>-1.6E-2</v>
      </c>
      <c r="Z46" s="241">
        <v>3.5000000000000003E-2</v>
      </c>
      <c r="AA46" s="244">
        <v>0.245</v>
      </c>
      <c r="AB46" s="111">
        <v>140.47999999999999</v>
      </c>
      <c r="AC46" s="148"/>
      <c r="AD46" s="146"/>
    </row>
    <row r="47" spans="1:30" ht="27" customHeight="1" x14ac:dyDescent="0.35">
      <c r="A47" s="31"/>
      <c r="B47" s="35"/>
      <c r="C47" s="124"/>
      <c r="D47" s="45"/>
      <c r="E47" s="253"/>
      <c r="F47" s="60"/>
      <c r="G47" s="60"/>
      <c r="H47" s="65"/>
      <c r="I47" s="126"/>
      <c r="J47" s="98"/>
      <c r="K47" s="95"/>
      <c r="L47" s="75"/>
      <c r="M47" s="86"/>
      <c r="N47" s="98"/>
      <c r="O47" s="60"/>
      <c r="P47" s="98"/>
      <c r="Q47" s="60"/>
      <c r="R47" s="128"/>
      <c r="S47" s="60"/>
      <c r="T47" s="311"/>
      <c r="U47" s="310"/>
      <c r="V47" s="309"/>
      <c r="W47" s="286"/>
      <c r="X47" s="286"/>
      <c r="Y47" s="293"/>
      <c r="Z47" s="240"/>
      <c r="AA47" s="240"/>
      <c r="AB47" s="112">
        <v>140.16999999999999</v>
      </c>
      <c r="AC47" s="148"/>
      <c r="AD47" s="146"/>
    </row>
    <row r="48" spans="1:30" ht="27" customHeight="1" x14ac:dyDescent="0.35">
      <c r="A48" s="31"/>
      <c r="B48" s="31"/>
      <c r="C48" s="124"/>
      <c r="D48" s="45"/>
      <c r="E48" s="253"/>
      <c r="F48" s="60"/>
      <c r="G48" s="60"/>
      <c r="H48" s="65"/>
      <c r="I48" s="126"/>
      <c r="J48" s="98" t="s">
        <v>74</v>
      </c>
      <c r="K48" s="95">
        <v>-600</v>
      </c>
      <c r="L48" s="75"/>
      <c r="M48" s="86"/>
      <c r="N48" s="98"/>
      <c r="O48" s="92"/>
      <c r="P48" s="98"/>
      <c r="Q48" s="60"/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/>
      <c r="AC48" s="148"/>
      <c r="AD48" s="146"/>
    </row>
    <row r="49" spans="1:29" s="147" customFormat="1" ht="27" customHeight="1" x14ac:dyDescent="0.35">
      <c r="A49" s="33">
        <v>21</v>
      </c>
      <c r="B49" s="33" t="s">
        <v>56</v>
      </c>
      <c r="C49" s="123">
        <v>-7.2149750810853577E-2</v>
      </c>
      <c r="D49" s="270">
        <v>-8.6999999999999994E-2</v>
      </c>
      <c r="E49" s="257">
        <v>1E-3</v>
      </c>
      <c r="F49" s="56">
        <v>-100</v>
      </c>
      <c r="G49" s="56">
        <v>3200</v>
      </c>
      <c r="H49" s="66">
        <v>3100</v>
      </c>
      <c r="I49" s="130"/>
      <c r="J49" s="99" t="s">
        <v>73</v>
      </c>
      <c r="K49" s="94">
        <v>12200</v>
      </c>
      <c r="L49" s="79">
        <v>11600</v>
      </c>
      <c r="M49" s="80"/>
      <c r="N49" s="99"/>
      <c r="O49" s="56"/>
      <c r="P49" s="99" t="s">
        <v>73</v>
      </c>
      <c r="Q49" s="56">
        <v>-9200</v>
      </c>
      <c r="R49" s="149">
        <v>-9200</v>
      </c>
      <c r="S49" s="56">
        <v>5500</v>
      </c>
      <c r="T49" s="308">
        <v>4898600</v>
      </c>
      <c r="U49" s="307">
        <v>4242200</v>
      </c>
      <c r="V49" s="306">
        <v>4238600</v>
      </c>
      <c r="W49" s="287">
        <v>-9.6000000000000002E-2</v>
      </c>
      <c r="X49" s="287">
        <v>-0.13500000000000001</v>
      </c>
      <c r="Y49" s="238">
        <v>-1.6E-2</v>
      </c>
      <c r="Z49" s="241">
        <v>3.5000000000000003E-2</v>
      </c>
      <c r="AA49" s="244">
        <v>0.24</v>
      </c>
      <c r="AB49" s="111">
        <v>140.91999999999999</v>
      </c>
      <c r="AC49" s="148"/>
    </row>
    <row r="50" spans="1:29" s="147" customFormat="1" ht="27" customHeight="1" x14ac:dyDescent="0.35">
      <c r="A50" s="31"/>
      <c r="B50" s="35"/>
      <c r="C50" s="58"/>
      <c r="D50" s="44"/>
      <c r="E50" s="253"/>
      <c r="F50" s="60"/>
      <c r="G50" s="60"/>
      <c r="H50" s="65"/>
      <c r="I50" s="55"/>
      <c r="J50" s="98"/>
      <c r="K50" s="95"/>
      <c r="L50" s="75"/>
      <c r="M50" s="86"/>
      <c r="N50" s="98"/>
      <c r="O50" s="60"/>
      <c r="P50" s="98" t="s">
        <v>77</v>
      </c>
      <c r="Q50" s="60">
        <v>18000</v>
      </c>
      <c r="R50" s="104"/>
      <c r="S50" s="60"/>
      <c r="T50" s="311"/>
      <c r="U50" s="310"/>
      <c r="V50" s="309"/>
      <c r="W50" s="286"/>
      <c r="X50" s="286"/>
      <c r="Y50" s="293"/>
      <c r="Z50" s="242"/>
      <c r="AA50" s="240"/>
      <c r="AB50" s="144">
        <v>141.65</v>
      </c>
      <c r="AC50" s="148"/>
    </row>
    <row r="51" spans="1:29" s="147" customFormat="1" ht="27" customHeight="1" x14ac:dyDescent="0.35">
      <c r="A51" s="31"/>
      <c r="B51" s="31"/>
      <c r="C51" s="58"/>
      <c r="D51" s="44"/>
      <c r="E51" s="253"/>
      <c r="F51" s="60"/>
      <c r="G51" s="60"/>
      <c r="H51" s="65"/>
      <c r="I51" s="55"/>
      <c r="J51" s="98" t="s">
        <v>74</v>
      </c>
      <c r="K51" s="95">
        <v>-100</v>
      </c>
      <c r="L51" s="75"/>
      <c r="M51" s="86"/>
      <c r="N51" s="98"/>
      <c r="O51" s="60"/>
      <c r="P51" s="98" t="s">
        <v>75</v>
      </c>
      <c r="Q51" s="60">
        <v>1000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/>
      <c r="AC51" s="148"/>
    </row>
    <row r="52" spans="1:29" s="147" customFormat="1" ht="27" customHeight="1" x14ac:dyDescent="0.35">
      <c r="A52" s="33">
        <v>22</v>
      </c>
      <c r="B52" s="33" t="s">
        <v>57</v>
      </c>
      <c r="C52" s="123">
        <v>-7.2558521141145249E-2</v>
      </c>
      <c r="D52" s="270">
        <v>-8.6999999999999994E-2</v>
      </c>
      <c r="E52" s="254">
        <v>1E-3</v>
      </c>
      <c r="F52" s="56">
        <v>-500</v>
      </c>
      <c r="G52" s="56">
        <v>-300</v>
      </c>
      <c r="H52" s="66">
        <v>-800</v>
      </c>
      <c r="I52" s="54"/>
      <c r="J52" s="99" t="s">
        <v>73</v>
      </c>
      <c r="K52" s="94">
        <v>9200</v>
      </c>
      <c r="L52" s="79">
        <v>9100</v>
      </c>
      <c r="M52" s="80"/>
      <c r="N52" s="99"/>
      <c r="O52" s="56"/>
      <c r="P52" s="99" t="s">
        <v>73</v>
      </c>
      <c r="Q52" s="56">
        <v>-10200</v>
      </c>
      <c r="R52" s="149">
        <v>8800</v>
      </c>
      <c r="S52" s="56">
        <v>17100</v>
      </c>
      <c r="T52" s="308">
        <v>4915700</v>
      </c>
      <c r="U52" s="307">
        <v>4268900</v>
      </c>
      <c r="V52" s="306">
        <v>4265800</v>
      </c>
      <c r="W52" s="287">
        <v>-9.9000000000000005E-2</v>
      </c>
      <c r="X52" s="287">
        <v>-0.13500000000000001</v>
      </c>
      <c r="Y52" s="235">
        <v>-1.6E-2</v>
      </c>
      <c r="Z52" s="241">
        <v>3.5000000000000003E-2</v>
      </c>
      <c r="AA52" s="244">
        <v>0.24</v>
      </c>
      <c r="AB52" s="145">
        <v>142.24</v>
      </c>
      <c r="AC52" s="148"/>
    </row>
    <row r="53" spans="1:29" s="147" customFormat="1" ht="27" customHeight="1" x14ac:dyDescent="0.35">
      <c r="A53" s="35"/>
      <c r="B53" s="35"/>
      <c r="C53" s="57"/>
      <c r="D53" s="271"/>
      <c r="E53" s="255"/>
      <c r="F53" s="63"/>
      <c r="G53" s="63"/>
      <c r="H53" s="69"/>
      <c r="I53" s="109"/>
      <c r="J53" s="108" t="s">
        <v>80</v>
      </c>
      <c r="K53" s="95">
        <v>-5800</v>
      </c>
      <c r="L53" s="71"/>
      <c r="M53" s="96"/>
      <c r="N53" s="98"/>
      <c r="O53" s="63"/>
      <c r="P53" s="98"/>
      <c r="Q53" s="63"/>
      <c r="R53" s="103"/>
      <c r="S53" s="63"/>
      <c r="T53" s="314"/>
      <c r="U53" s="313"/>
      <c r="V53" s="312"/>
      <c r="W53" s="285"/>
      <c r="X53" s="285"/>
      <c r="Y53" s="294"/>
      <c r="Z53" s="246"/>
      <c r="AA53" s="243"/>
      <c r="AB53" s="110">
        <v>138.55000000000001</v>
      </c>
      <c r="AC53" s="148"/>
    </row>
    <row r="54" spans="1:29" s="147" customFormat="1" ht="27" customHeight="1" x14ac:dyDescent="0.35">
      <c r="A54" s="31"/>
      <c r="B54" s="31"/>
      <c r="C54" s="58"/>
      <c r="D54" s="44"/>
      <c r="E54" s="253"/>
      <c r="F54" s="60"/>
      <c r="G54" s="60"/>
      <c r="H54" s="65"/>
      <c r="I54" s="131"/>
      <c r="J54" s="98" t="s">
        <v>74</v>
      </c>
      <c r="K54" s="95">
        <v>-400</v>
      </c>
      <c r="L54" s="75"/>
      <c r="M54" s="86"/>
      <c r="N54" s="98"/>
      <c r="O54" s="60"/>
      <c r="P54" s="98" t="s">
        <v>76</v>
      </c>
      <c r="Q54" s="60">
        <v>1000</v>
      </c>
      <c r="R54" s="104"/>
      <c r="S54" s="60"/>
      <c r="T54" s="311"/>
      <c r="U54" s="310"/>
      <c r="V54" s="309"/>
      <c r="W54" s="286"/>
      <c r="X54" s="286"/>
      <c r="Y54" s="293"/>
      <c r="Z54" s="242"/>
      <c r="AA54" s="240"/>
      <c r="AB54" s="112"/>
      <c r="AC54" s="148"/>
    </row>
    <row r="55" spans="1:29" s="147" customFormat="1" ht="27" customHeight="1" x14ac:dyDescent="0.35">
      <c r="A55" s="33">
        <v>24</v>
      </c>
      <c r="B55" s="33" t="s">
        <v>59</v>
      </c>
      <c r="C55" s="123">
        <v>-7.2680730292521353E-2</v>
      </c>
      <c r="D55" s="270">
        <v>-8.6999999999999994E-2</v>
      </c>
      <c r="E55" s="254">
        <v>1E-3</v>
      </c>
      <c r="F55" s="56">
        <v>-1000</v>
      </c>
      <c r="G55" s="56">
        <v>-5100</v>
      </c>
      <c r="H55" s="66">
        <v>-6100</v>
      </c>
      <c r="I55" s="54"/>
      <c r="J55" s="99" t="s">
        <v>73</v>
      </c>
      <c r="K55" s="94">
        <v>10200</v>
      </c>
      <c r="L55" s="79">
        <v>4000</v>
      </c>
      <c r="M55" s="80"/>
      <c r="N55" s="99" t="s">
        <v>80</v>
      </c>
      <c r="O55" s="56">
        <v>1500</v>
      </c>
      <c r="P55" s="99" t="s">
        <v>73</v>
      </c>
      <c r="Q55" s="56">
        <v>-11400</v>
      </c>
      <c r="R55" s="149">
        <v>-8900</v>
      </c>
      <c r="S55" s="56">
        <v>-11000</v>
      </c>
      <c r="T55" s="308">
        <v>4904700</v>
      </c>
      <c r="U55" s="307">
        <v>4258300</v>
      </c>
      <c r="V55" s="306">
        <v>4255600</v>
      </c>
      <c r="W55" s="284">
        <v>-0.10100000000000001</v>
      </c>
      <c r="X55" s="284">
        <v>-0.13500000000000001</v>
      </c>
      <c r="Y55" s="235">
        <v>-1.6E-2</v>
      </c>
      <c r="Z55" s="241">
        <v>3.5000000000000003E-2</v>
      </c>
      <c r="AA55" s="244">
        <v>0.24399999999999999</v>
      </c>
      <c r="AB55" s="111">
        <v>139.6</v>
      </c>
      <c r="AC55" s="148"/>
    </row>
    <row r="56" spans="1:29" s="147" customFormat="1" ht="27" customHeight="1" x14ac:dyDescent="0.35">
      <c r="A56" s="31"/>
      <c r="B56" s="35"/>
      <c r="C56" s="124"/>
      <c r="D56" s="45"/>
      <c r="E56" s="253"/>
      <c r="F56" s="60"/>
      <c r="G56" s="60"/>
      <c r="H56" s="65"/>
      <c r="I56" s="55"/>
      <c r="J56" s="98"/>
      <c r="K56" s="95"/>
      <c r="L56" s="75"/>
      <c r="M56" s="86"/>
      <c r="N56" s="98"/>
      <c r="O56" s="60"/>
      <c r="P56" s="98"/>
      <c r="Q56" s="60"/>
      <c r="R56" s="75"/>
      <c r="S56" s="60"/>
      <c r="T56" s="311"/>
      <c r="U56" s="310"/>
      <c r="V56" s="309"/>
      <c r="W56" s="286"/>
      <c r="X56" s="286"/>
      <c r="Y56" s="293"/>
      <c r="Z56" s="240"/>
      <c r="AA56" s="240"/>
      <c r="AB56" s="112">
        <v>138.38</v>
      </c>
      <c r="AC56" s="148"/>
    </row>
    <row r="57" spans="1:29" s="147" customFormat="1" ht="27" customHeight="1" x14ac:dyDescent="0.35">
      <c r="A57" s="31"/>
      <c r="B57" s="31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-400</v>
      </c>
      <c r="L57" s="75"/>
      <c r="M57" s="86"/>
      <c r="N57" s="98"/>
      <c r="O57" s="60"/>
      <c r="P57" s="98"/>
      <c r="Q57" s="60"/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/>
      <c r="AC57" s="148"/>
    </row>
    <row r="58" spans="1:29" s="147" customFormat="1" ht="27" customHeight="1" x14ac:dyDescent="0.35">
      <c r="A58" s="33">
        <v>25</v>
      </c>
      <c r="B58" s="18" t="s">
        <v>60</v>
      </c>
      <c r="C58" s="123">
        <v>-7.536615009774203E-2</v>
      </c>
      <c r="D58" s="270">
        <v>-8.6999999999999994E-2</v>
      </c>
      <c r="E58" s="254">
        <v>1E-3</v>
      </c>
      <c r="F58" s="56">
        <v>-400</v>
      </c>
      <c r="G58" s="56">
        <v>36900</v>
      </c>
      <c r="H58" s="66">
        <v>36500</v>
      </c>
      <c r="I58" s="54"/>
      <c r="J58" s="99" t="s">
        <v>73</v>
      </c>
      <c r="K58" s="94">
        <v>11400</v>
      </c>
      <c r="L58" s="79">
        <v>11000</v>
      </c>
      <c r="M58" s="80"/>
      <c r="N58" s="99"/>
      <c r="O58" s="56"/>
      <c r="P58" s="99" t="s">
        <v>73</v>
      </c>
      <c r="Q58" s="94">
        <v>-8800</v>
      </c>
      <c r="R58" s="149">
        <v>-8800</v>
      </c>
      <c r="S58" s="56">
        <v>38700</v>
      </c>
      <c r="T58" s="308">
        <v>4943400</v>
      </c>
      <c r="U58" s="307">
        <v>4298100</v>
      </c>
      <c r="V58" s="306">
        <v>4296500</v>
      </c>
      <c r="W58" s="284">
        <v>-0.10199999999999999</v>
      </c>
      <c r="X58" s="284">
        <v>-0.2</v>
      </c>
      <c r="Y58" s="235">
        <v>-1.6E-2</v>
      </c>
      <c r="Z58" s="244">
        <v>3.5000000000000003E-2</v>
      </c>
      <c r="AA58" s="244">
        <v>0.249</v>
      </c>
      <c r="AB58" s="111">
        <v>139.04</v>
      </c>
      <c r="AC58" s="148"/>
    </row>
    <row r="59" spans="1:29" s="147" customFormat="1" ht="27" customHeight="1" x14ac:dyDescent="0.35">
      <c r="A59" s="31"/>
      <c r="B59" s="35"/>
      <c r="C59" s="124"/>
      <c r="D59" s="45"/>
      <c r="E59" s="253"/>
      <c r="F59" s="60"/>
      <c r="G59" s="60"/>
      <c r="H59" s="65"/>
      <c r="I59" s="55"/>
      <c r="J59" s="98" t="s">
        <v>74</v>
      </c>
      <c r="K59" s="95">
        <v>-300</v>
      </c>
      <c r="L59" s="75"/>
      <c r="M59" s="86"/>
      <c r="N59" s="98"/>
      <c r="O59" s="60"/>
      <c r="P59" s="98"/>
      <c r="Q59" s="60"/>
      <c r="R59" s="75"/>
      <c r="S59" s="60"/>
      <c r="T59" s="311"/>
      <c r="U59" s="310"/>
      <c r="V59" s="309"/>
      <c r="W59" s="286"/>
      <c r="X59" s="286"/>
      <c r="Y59" s="293"/>
      <c r="Z59" s="240"/>
      <c r="AA59" s="240"/>
      <c r="AB59" s="112">
        <v>137.81</v>
      </c>
      <c r="AC59" s="148"/>
    </row>
    <row r="60" spans="1:29" s="147" customFormat="1" ht="27" customHeight="1" x14ac:dyDescent="0.35">
      <c r="A60" s="31"/>
      <c r="B60" s="31"/>
      <c r="C60" s="124"/>
      <c r="D60" s="45"/>
      <c r="E60" s="253"/>
      <c r="F60" s="60"/>
      <c r="G60" s="60"/>
      <c r="H60" s="65"/>
      <c r="I60" s="55"/>
      <c r="J60" s="98" t="s">
        <v>75</v>
      </c>
      <c r="K60" s="95">
        <v>-300</v>
      </c>
      <c r="L60" s="75"/>
      <c r="M60" s="86"/>
      <c r="N60" s="98"/>
      <c r="O60" s="60"/>
      <c r="P60" s="98" t="s">
        <v>77</v>
      </c>
      <c r="Q60" s="60">
        <v>100</v>
      </c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/>
      <c r="AC60" s="148"/>
    </row>
    <row r="61" spans="1:29" s="147" customFormat="1" ht="27" customHeight="1" x14ac:dyDescent="0.35">
      <c r="A61" s="33">
        <v>28</v>
      </c>
      <c r="B61" s="33" t="s">
        <v>56</v>
      </c>
      <c r="C61" s="123">
        <v>-7.6549240463941085E-2</v>
      </c>
      <c r="D61" s="270">
        <v>-8.6999999999999994E-2</v>
      </c>
      <c r="E61" s="254">
        <v>1E-3</v>
      </c>
      <c r="F61" s="56">
        <v>-300</v>
      </c>
      <c r="G61" s="56">
        <v>-9100</v>
      </c>
      <c r="H61" s="66">
        <v>-9400</v>
      </c>
      <c r="I61" s="54"/>
      <c r="J61" s="99" t="s">
        <v>73</v>
      </c>
      <c r="K61" s="94">
        <v>8800</v>
      </c>
      <c r="L61" s="79">
        <v>8200</v>
      </c>
      <c r="M61" s="80"/>
      <c r="N61" s="99"/>
      <c r="O61" s="56"/>
      <c r="P61" s="99" t="s">
        <v>73</v>
      </c>
      <c r="Q61" s="94">
        <v>-9200</v>
      </c>
      <c r="R61" s="149">
        <v>-9100</v>
      </c>
      <c r="S61" s="56">
        <v>-10300</v>
      </c>
      <c r="T61" s="308">
        <v>4933100</v>
      </c>
      <c r="U61" s="307">
        <v>4268300</v>
      </c>
      <c r="V61" s="306">
        <v>4267100</v>
      </c>
      <c r="W61" s="284">
        <v>-0.13100000000000001</v>
      </c>
      <c r="X61" s="284">
        <v>-0.2</v>
      </c>
      <c r="Y61" s="235">
        <v>-1.6E-2</v>
      </c>
      <c r="Z61" s="244">
        <v>3.5000000000000003E-2</v>
      </c>
      <c r="AA61" s="244">
        <v>0.249</v>
      </c>
      <c r="AB61" s="111">
        <v>139.41999999999999</v>
      </c>
      <c r="AC61" s="148"/>
    </row>
    <row r="62" spans="1:29" s="147" customFormat="1" ht="27" customHeight="1" x14ac:dyDescent="0.35">
      <c r="A62" s="31"/>
      <c r="B62" s="35"/>
      <c r="C62" s="124"/>
      <c r="D62" s="45"/>
      <c r="E62" s="253"/>
      <c r="F62" s="60"/>
      <c r="G62" s="60"/>
      <c r="H62" s="65"/>
      <c r="I62" s="55"/>
      <c r="J62" s="98" t="s">
        <v>74</v>
      </c>
      <c r="K62" s="95">
        <v>-400</v>
      </c>
      <c r="L62" s="75"/>
      <c r="M62" s="86"/>
      <c r="N62" s="98"/>
      <c r="O62" s="60"/>
      <c r="P62" s="98"/>
      <c r="Q62" s="60"/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>
        <v>138.15</v>
      </c>
      <c r="AC62" s="148"/>
    </row>
    <row r="63" spans="1:29" s="147" customFormat="1" ht="27" customHeight="1" x14ac:dyDescent="0.35">
      <c r="A63" s="31"/>
      <c r="B63" s="31"/>
      <c r="C63" s="124"/>
      <c r="D63" s="45"/>
      <c r="E63" s="253"/>
      <c r="F63" s="60"/>
      <c r="G63" s="60"/>
      <c r="H63" s="65"/>
      <c r="I63" s="55"/>
      <c r="J63" s="98" t="s">
        <v>75</v>
      </c>
      <c r="K63" s="95">
        <v>-500</v>
      </c>
      <c r="L63" s="75"/>
      <c r="M63" s="86"/>
      <c r="N63" s="98"/>
      <c r="O63" s="60"/>
      <c r="P63" s="98" t="s">
        <v>77</v>
      </c>
      <c r="Q63" s="60">
        <v>13600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/>
      <c r="AC63" s="148"/>
    </row>
    <row r="64" spans="1:29" s="147" customFormat="1" ht="27" customHeight="1" x14ac:dyDescent="0.35">
      <c r="A64" s="33">
        <v>29</v>
      </c>
      <c r="B64" s="33" t="s">
        <v>57</v>
      </c>
      <c r="C64" s="123">
        <v>-7.7669193659545138E-2</v>
      </c>
      <c r="D64" s="270">
        <v>-8.6999999999999994E-2</v>
      </c>
      <c r="E64" s="254">
        <v>1E-3</v>
      </c>
      <c r="F64" s="56">
        <v>-500</v>
      </c>
      <c r="G64" s="56">
        <v>-5600</v>
      </c>
      <c r="H64" s="66">
        <v>-6100</v>
      </c>
      <c r="I64" s="54"/>
      <c r="J64" s="99" t="s">
        <v>73</v>
      </c>
      <c r="K64" s="94">
        <v>9200</v>
      </c>
      <c r="L64" s="79">
        <v>8300</v>
      </c>
      <c r="M64" s="80"/>
      <c r="N64" s="99"/>
      <c r="O64" s="56"/>
      <c r="P64" s="99" t="s">
        <v>73</v>
      </c>
      <c r="Q64" s="94">
        <v>-9200</v>
      </c>
      <c r="R64" s="149">
        <v>4400</v>
      </c>
      <c r="S64" s="56">
        <v>6600</v>
      </c>
      <c r="T64" s="308">
        <v>4939700</v>
      </c>
      <c r="U64" s="307">
        <v>4271000</v>
      </c>
      <c r="V64" s="306">
        <v>4269800</v>
      </c>
      <c r="W64" s="284">
        <v>-0.121</v>
      </c>
      <c r="X64" s="284">
        <v>-0.2</v>
      </c>
      <c r="Y64" s="235">
        <v>-1.6E-2</v>
      </c>
      <c r="Z64" s="244">
        <v>3.5000000000000003E-2</v>
      </c>
      <c r="AA64" s="244">
        <v>0.249</v>
      </c>
      <c r="AB64" s="111">
        <v>139.35</v>
      </c>
      <c r="AC64" s="148"/>
    </row>
    <row r="65" spans="1:30" s="147" customFormat="1" ht="27" customHeight="1" x14ac:dyDescent="0.35">
      <c r="A65" s="31"/>
      <c r="B65" s="31"/>
      <c r="C65" s="124"/>
      <c r="D65" s="45"/>
      <c r="E65" s="253"/>
      <c r="F65" s="60"/>
      <c r="G65" s="60"/>
      <c r="H65" s="65"/>
      <c r="I65" s="55"/>
      <c r="J65" s="98"/>
      <c r="K65" s="95"/>
      <c r="L65" s="75"/>
      <c r="M65" s="86"/>
      <c r="N65" s="98"/>
      <c r="O65" s="60"/>
      <c r="P65" s="98" t="s">
        <v>76</v>
      </c>
      <c r="Q65" s="95">
        <v>1000</v>
      </c>
      <c r="R65" s="150"/>
      <c r="S65" s="60"/>
      <c r="T65" s="311"/>
      <c r="U65" s="310"/>
      <c r="V65" s="309"/>
      <c r="W65" s="286"/>
      <c r="X65" s="286"/>
      <c r="Y65" s="293"/>
      <c r="Z65" s="240"/>
      <c r="AA65" s="240"/>
      <c r="AB65" s="112">
        <v>138.34</v>
      </c>
      <c r="AC65" s="148"/>
    </row>
    <row r="66" spans="1:30" s="147" customFormat="1" ht="27" customHeight="1" x14ac:dyDescent="0.35">
      <c r="A66" s="31"/>
      <c r="B66" s="31"/>
      <c r="C66" s="124"/>
      <c r="D66" s="45"/>
      <c r="E66" s="253"/>
      <c r="F66" s="60"/>
      <c r="G66" s="60"/>
      <c r="H66" s="65"/>
      <c r="I66" s="55"/>
      <c r="J66" s="98"/>
      <c r="K66" s="95"/>
      <c r="L66" s="75"/>
      <c r="M66" s="86"/>
      <c r="N66" s="98"/>
      <c r="O66" s="60"/>
      <c r="P66" s="98" t="s">
        <v>77</v>
      </c>
      <c r="Q66" s="95">
        <v>400</v>
      </c>
      <c r="R66" s="150"/>
      <c r="S66" s="60"/>
      <c r="T66" s="311"/>
      <c r="U66" s="310"/>
      <c r="V66" s="309"/>
      <c r="W66" s="286"/>
      <c r="X66" s="286"/>
      <c r="Y66" s="293"/>
      <c r="Z66" s="240"/>
      <c r="AA66" s="240"/>
      <c r="AB66" s="112"/>
      <c r="AC66" s="148"/>
    </row>
    <row r="67" spans="1:30" s="147" customFormat="1" ht="27" customHeight="1" x14ac:dyDescent="0.35">
      <c r="A67" s="344"/>
      <c r="B67" s="31"/>
      <c r="C67" s="124"/>
      <c r="D67" s="45"/>
      <c r="E67" s="253"/>
      <c r="F67" s="60"/>
      <c r="G67" s="60"/>
      <c r="H67" s="65"/>
      <c r="I67" s="55"/>
      <c r="J67" s="98" t="s">
        <v>74</v>
      </c>
      <c r="K67" s="95">
        <v>-2500</v>
      </c>
      <c r="L67" s="75"/>
      <c r="M67" s="86"/>
      <c r="N67" s="98"/>
      <c r="O67" s="60"/>
      <c r="P67" s="98" t="s">
        <v>74</v>
      </c>
      <c r="Q67" s="60">
        <v>4000</v>
      </c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/>
      <c r="AC67" s="148"/>
    </row>
    <row r="68" spans="1:30" s="147" customFormat="1" ht="27" customHeight="1" x14ac:dyDescent="0.35">
      <c r="A68" s="31"/>
      <c r="B68" s="31"/>
      <c r="C68" s="124"/>
      <c r="D68" s="45"/>
      <c r="E68" s="253"/>
      <c r="F68" s="60"/>
      <c r="G68" s="60"/>
      <c r="H68" s="65"/>
      <c r="I68" s="55"/>
      <c r="J68" s="98" t="s">
        <v>73</v>
      </c>
      <c r="K68" s="95">
        <v>9200</v>
      </c>
      <c r="L68" s="75"/>
      <c r="M68" s="86"/>
      <c r="N68" s="98"/>
      <c r="O68" s="60"/>
      <c r="P68" s="98" t="s">
        <v>73</v>
      </c>
      <c r="Q68" s="60">
        <v>-8400</v>
      </c>
      <c r="R68" s="75"/>
      <c r="S68" s="60"/>
      <c r="T68" s="311"/>
      <c r="U68" s="310"/>
      <c r="V68" s="309"/>
      <c r="W68" s="286"/>
      <c r="X68" s="286"/>
      <c r="Y68" s="293"/>
      <c r="Z68" s="240"/>
      <c r="AA68" s="240"/>
      <c r="AB68" s="112"/>
      <c r="AC68" s="148"/>
    </row>
    <row r="69" spans="1:30" s="147" customFormat="1" ht="27" customHeight="1" thickBot="1" x14ac:dyDescent="0.4">
      <c r="A69" s="33">
        <v>30</v>
      </c>
      <c r="B69" s="33" t="s">
        <v>58</v>
      </c>
      <c r="C69" s="123">
        <v>-7.9291775718200563E-2</v>
      </c>
      <c r="D69" s="270">
        <v>-8.6999999999999994E-2</v>
      </c>
      <c r="E69" s="254">
        <v>1E-3</v>
      </c>
      <c r="F69" s="56">
        <v>-700</v>
      </c>
      <c r="G69" s="56">
        <v>-1400</v>
      </c>
      <c r="H69" s="66">
        <v>-2100</v>
      </c>
      <c r="I69" s="54"/>
      <c r="J69" s="99" t="s">
        <v>79</v>
      </c>
      <c r="K69" s="94">
        <v>-3000</v>
      </c>
      <c r="L69" s="79">
        <v>3700</v>
      </c>
      <c r="M69" s="80"/>
      <c r="N69" s="99"/>
      <c r="O69" s="56"/>
      <c r="P69" s="99" t="s">
        <v>79</v>
      </c>
      <c r="Q69" s="94">
        <v>2800</v>
      </c>
      <c r="R69" s="149">
        <v>-1600</v>
      </c>
      <c r="S69" s="56">
        <v>1400</v>
      </c>
      <c r="T69" s="308">
        <v>4941100</v>
      </c>
      <c r="U69" s="307">
        <v>4292300</v>
      </c>
      <c r="V69" s="306">
        <v>4291000</v>
      </c>
      <c r="W69" s="284">
        <v>-0.128</v>
      </c>
      <c r="X69" s="284">
        <v>-0.2</v>
      </c>
      <c r="Y69" s="235">
        <v>-1.6E-2</v>
      </c>
      <c r="Z69" s="244">
        <v>3.5000000000000003E-2</v>
      </c>
      <c r="AA69" s="244">
        <v>0.249</v>
      </c>
      <c r="AB69" s="111">
        <v>138.94999999999999</v>
      </c>
      <c r="AC69" s="148"/>
    </row>
    <row r="70" spans="1:30" ht="22.5" customHeight="1" x14ac:dyDescent="0.3">
      <c r="A70" s="189" t="s">
        <v>43</v>
      </c>
      <c r="B70" s="160"/>
      <c r="C70" s="261"/>
      <c r="D70" s="261"/>
      <c r="E70" s="262"/>
      <c r="F70" s="264"/>
      <c r="G70" s="161"/>
      <c r="H70" s="161"/>
      <c r="I70" s="162"/>
      <c r="J70" s="154" t="s">
        <v>13</v>
      </c>
      <c r="K70" s="163"/>
      <c r="L70" s="164"/>
      <c r="M70" s="165"/>
      <c r="N70" s="156" t="s">
        <v>16</v>
      </c>
      <c r="O70" s="157"/>
      <c r="P70" s="156" t="s">
        <v>16</v>
      </c>
      <c r="Q70" s="157"/>
      <c r="R70" s="158" t="s">
        <v>15</v>
      </c>
      <c r="S70" s="166"/>
      <c r="T70" s="183"/>
      <c r="U70" s="167"/>
      <c r="V70" s="164"/>
      <c r="W70" s="289"/>
      <c r="X70" s="291"/>
      <c r="Y70" s="297"/>
      <c r="Z70" s="298"/>
      <c r="AA70" s="291"/>
      <c r="AB70" s="168"/>
      <c r="AC70" s="146"/>
      <c r="AD70" s="146"/>
    </row>
    <row r="71" spans="1:30" ht="20.25" customHeight="1" thickBot="1" x14ac:dyDescent="0.35">
      <c r="A71" s="233" t="s">
        <v>44</v>
      </c>
      <c r="B71" s="169"/>
      <c r="C71" s="263">
        <v>-6.740185139337887E-2</v>
      </c>
      <c r="D71" s="274">
        <v>-8.4549999999999986E-2</v>
      </c>
      <c r="E71" s="275">
        <v>2.4500000000000008E-3</v>
      </c>
      <c r="F71" s="265">
        <v>-2625</v>
      </c>
      <c r="G71" s="159">
        <v>-96576</v>
      </c>
      <c r="H71" s="159">
        <v>-99201</v>
      </c>
      <c r="I71" s="171"/>
      <c r="J71" s="349">
        <v>75029</v>
      </c>
      <c r="K71" s="350"/>
      <c r="L71" s="172"/>
      <c r="M71" s="173"/>
      <c r="N71" s="347">
        <v>-8798</v>
      </c>
      <c r="O71" s="348"/>
      <c r="P71" s="347">
        <v>15971</v>
      </c>
      <c r="Q71" s="348"/>
      <c r="R71" s="174">
        <v>7173</v>
      </c>
      <c r="S71" s="175"/>
      <c r="T71" s="232"/>
      <c r="U71" s="176"/>
      <c r="V71" s="177"/>
      <c r="W71" s="290">
        <v>-9.4950000000000007E-2</v>
      </c>
      <c r="X71" s="292">
        <v>-0.14355000000000007</v>
      </c>
      <c r="Y71" s="299">
        <v>-1.6000000000000007E-2</v>
      </c>
      <c r="Z71" s="292">
        <v>3.5000000000000017E-2</v>
      </c>
      <c r="AA71" s="292">
        <v>0.24495</v>
      </c>
      <c r="AB71" s="300">
        <v>142.29675000000003</v>
      </c>
      <c r="AC71" s="146"/>
      <c r="AD71" s="146"/>
    </row>
    <row r="72" spans="1:30" ht="21.75" customHeight="1" x14ac:dyDescent="0.3">
      <c r="A72" s="189" t="s">
        <v>43</v>
      </c>
      <c r="B72" s="160"/>
      <c r="C72" s="153"/>
      <c r="D72" s="251"/>
      <c r="E72" s="260"/>
      <c r="F72" s="178" t="s">
        <v>17</v>
      </c>
      <c r="G72" s="179"/>
      <c r="H72" s="276"/>
      <c r="I72" s="162"/>
      <c r="J72" s="155" t="s">
        <v>14</v>
      </c>
      <c r="K72" s="163"/>
      <c r="L72" s="164"/>
      <c r="M72" s="180"/>
      <c r="N72" s="156" t="s">
        <v>17</v>
      </c>
      <c r="O72" s="157"/>
      <c r="P72" s="156" t="s">
        <v>17</v>
      </c>
      <c r="Q72" s="157"/>
      <c r="R72" s="158" t="s">
        <v>18</v>
      </c>
      <c r="S72" s="181"/>
      <c r="T72" s="182"/>
      <c r="U72" s="167"/>
      <c r="V72" s="183"/>
      <c r="W72" s="283"/>
      <c r="X72" s="278"/>
      <c r="Y72" s="279"/>
      <c r="Z72" s="279"/>
      <c r="AA72" s="278"/>
      <c r="AB72" s="280"/>
      <c r="AC72" s="146"/>
      <c r="AD72" s="146"/>
    </row>
    <row r="73" spans="1:30" ht="21" customHeight="1" thickBot="1" x14ac:dyDescent="0.35">
      <c r="A73" s="233" t="s">
        <v>45</v>
      </c>
      <c r="B73" s="169"/>
      <c r="C73" s="170">
        <v>-6.7099999999999993E-2</v>
      </c>
      <c r="D73" s="259"/>
      <c r="E73" s="258"/>
      <c r="F73" s="341">
        <v>1209521</v>
      </c>
      <c r="G73" s="184"/>
      <c r="H73" s="277"/>
      <c r="I73" s="171"/>
      <c r="J73" s="349">
        <v>5009</v>
      </c>
      <c r="K73" s="350"/>
      <c r="L73" s="172"/>
      <c r="M73" s="173"/>
      <c r="N73" s="347">
        <v>1502</v>
      </c>
      <c r="O73" s="348"/>
      <c r="P73" s="357">
        <v>1351952</v>
      </c>
      <c r="Q73" s="358"/>
      <c r="R73" s="185">
        <v>1353454</v>
      </c>
      <c r="S73" s="186"/>
      <c r="T73" s="187"/>
      <c r="U73" s="176"/>
      <c r="V73" s="188"/>
      <c r="W73" s="176"/>
      <c r="X73" s="281"/>
      <c r="Y73" s="281"/>
      <c r="Z73" s="281"/>
      <c r="AA73" s="281"/>
      <c r="AB73" s="282"/>
      <c r="AC73" s="146"/>
      <c r="AD73" s="146"/>
    </row>
    <row r="74" spans="1:30" ht="15" customHeight="1" x14ac:dyDescent="0.2">
      <c r="A74" s="190"/>
      <c r="B74" s="190"/>
      <c r="C74" s="190"/>
      <c r="D74" s="190"/>
      <c r="E74" s="190"/>
      <c r="F74" s="191" t="s">
        <v>10</v>
      </c>
      <c r="G74" s="192">
        <v>0.75</v>
      </c>
      <c r="H74" s="193" t="s">
        <v>36</v>
      </c>
      <c r="I74" s="190"/>
      <c r="J74" s="190"/>
      <c r="K74" s="194" t="s">
        <v>39</v>
      </c>
      <c r="L74" s="41">
        <v>1.4750000000000001</v>
      </c>
      <c r="M74" s="193" t="s">
        <v>35</v>
      </c>
      <c r="N74" s="195"/>
      <c r="O74" s="190"/>
      <c r="P74" s="234" t="s">
        <v>53</v>
      </c>
      <c r="Q74" s="197"/>
      <c r="R74" s="196"/>
      <c r="S74" s="196"/>
      <c r="T74" s="197"/>
      <c r="U74" s="197"/>
      <c r="V74" s="197" t="s">
        <v>66</v>
      </c>
      <c r="W74" s="197"/>
      <c r="X74" s="198"/>
      <c r="Y74" s="199"/>
      <c r="Z74" s="199"/>
      <c r="AA74" s="225"/>
      <c r="AB74" s="190"/>
      <c r="AC74" s="146"/>
      <c r="AD74" s="146"/>
    </row>
    <row r="75" spans="1:30" ht="15" customHeight="1" x14ac:dyDescent="0.2">
      <c r="A75" s="190"/>
      <c r="B75" s="190"/>
      <c r="C75" s="190"/>
      <c r="D75" s="190"/>
      <c r="E75" s="190"/>
      <c r="F75" s="190"/>
      <c r="G75" s="192">
        <v>0.5</v>
      </c>
      <c r="H75" s="193" t="s">
        <v>37</v>
      </c>
      <c r="I75" s="190"/>
      <c r="J75" s="190"/>
      <c r="K75" s="194" t="s">
        <v>40</v>
      </c>
      <c r="L75" s="39">
        <v>1.25</v>
      </c>
      <c r="M75" s="193" t="s">
        <v>110</v>
      </c>
      <c r="N75" s="190"/>
      <c r="O75" s="190"/>
      <c r="P75" s="196" t="s">
        <v>54</v>
      </c>
      <c r="Q75" s="197"/>
      <c r="R75" s="196"/>
      <c r="S75" s="196"/>
      <c r="T75" s="200"/>
      <c r="U75" s="200"/>
      <c r="V75" s="197" t="s">
        <v>67</v>
      </c>
      <c r="W75" s="193"/>
      <c r="X75" s="201"/>
      <c r="Y75" s="202"/>
      <c r="Z75" s="202"/>
      <c r="AA75" s="226"/>
      <c r="AB75" s="190"/>
      <c r="AC75" s="146"/>
      <c r="AD75" s="146"/>
    </row>
    <row r="76" spans="1:30" ht="15" customHeight="1" x14ac:dyDescent="0.2">
      <c r="A76" s="190"/>
      <c r="B76" s="190"/>
      <c r="C76" s="190"/>
      <c r="D76" s="190"/>
      <c r="E76" s="190"/>
      <c r="F76" s="190"/>
      <c r="G76" s="192">
        <v>0.3</v>
      </c>
      <c r="H76" s="193" t="s">
        <v>38</v>
      </c>
      <c r="I76" s="190"/>
      <c r="J76" s="190"/>
      <c r="K76" s="194"/>
      <c r="L76" s="39"/>
      <c r="M76" s="193"/>
      <c r="N76" s="190"/>
      <c r="O76" s="204"/>
      <c r="P76" s="197" t="s">
        <v>65</v>
      </c>
      <c r="Q76" s="197"/>
      <c r="R76" s="205"/>
      <c r="S76" s="206"/>
      <c r="T76" s="200"/>
      <c r="U76" s="200"/>
      <c r="V76" s="193" t="s">
        <v>78</v>
      </c>
      <c r="W76" s="207"/>
      <c r="X76" s="198"/>
      <c r="Y76" s="199"/>
      <c r="Z76" s="199"/>
      <c r="AA76" s="203"/>
      <c r="AB76" s="190"/>
      <c r="AC76" s="146"/>
      <c r="AD76" s="146"/>
    </row>
    <row r="77" spans="1:30" ht="15" customHeight="1" x14ac:dyDescent="0.2">
      <c r="A77" s="20"/>
      <c r="B77" s="20"/>
      <c r="C77" s="20"/>
      <c r="D77" s="20"/>
      <c r="E77" s="20"/>
      <c r="K77" s="346"/>
      <c r="L77" s="346"/>
      <c r="M77" s="25"/>
      <c r="N77" s="28"/>
      <c r="O77" s="204"/>
      <c r="P77" s="197" t="s">
        <v>115</v>
      </c>
      <c r="Q77" s="32"/>
      <c r="R77" s="23"/>
      <c r="S77" s="23"/>
      <c r="T77" s="343"/>
      <c r="U77" s="29"/>
      <c r="V77" s="207" t="s">
        <v>68</v>
      </c>
      <c r="X77" s="119"/>
      <c r="Y77" s="121"/>
      <c r="Z77" s="121"/>
      <c r="AA77" s="121"/>
      <c r="AB77"/>
      <c r="AC77" s="146"/>
      <c r="AD77" s="146"/>
    </row>
    <row r="78" spans="1:30" x14ac:dyDescent="0.2">
      <c r="A78" s="21"/>
      <c r="B78" s="20"/>
      <c r="C78" s="20"/>
      <c r="D78" s="20"/>
      <c r="E78" s="20"/>
      <c r="L78" s="22"/>
      <c r="M78" s="38"/>
      <c r="N78" s="28"/>
      <c r="O78" s="204"/>
      <c r="P78" s="20"/>
      <c r="Q78" s="27"/>
      <c r="R78" s="25"/>
      <c r="S78" s="28"/>
      <c r="T78" s="343"/>
      <c r="U78" s="29"/>
      <c r="X78" s="119"/>
      <c r="Y78" s="121"/>
      <c r="Z78" s="121"/>
      <c r="AA78" s="121"/>
      <c r="AB78" s="121"/>
      <c r="AC78" s="122"/>
    </row>
    <row r="79" spans="1:30" x14ac:dyDescent="0.2">
      <c r="C79" s="1"/>
      <c r="D79" s="1"/>
      <c r="K79" s="4"/>
      <c r="L79" s="22"/>
      <c r="O79" s="204"/>
      <c r="P79" s="343"/>
    </row>
    <row r="80" spans="1:30" ht="14" x14ac:dyDescent="0.2">
      <c r="C80" s="44"/>
      <c r="D80" s="44"/>
      <c r="E80" s="20"/>
      <c r="O80" s="204"/>
      <c r="Q80" s="24"/>
      <c r="R80" s="25"/>
      <c r="S80" s="26"/>
      <c r="T80" s="20"/>
    </row>
    <row r="81" spans="3:16" ht="14" x14ac:dyDescent="0.2">
      <c r="C81" s="44"/>
      <c r="D81" s="44"/>
      <c r="F81" s="20"/>
      <c r="J81" s="29"/>
      <c r="P81" s="37"/>
    </row>
    <row r="82" spans="3:16" ht="14" x14ac:dyDescent="0.2">
      <c r="C82" s="44"/>
      <c r="D82" s="44"/>
      <c r="F82" s="22"/>
      <c r="G82" s="27"/>
      <c r="H82" s="25"/>
      <c r="I82" s="28"/>
      <c r="J82" s="29"/>
    </row>
    <row r="83" spans="3:16" ht="14" x14ac:dyDescent="0.2">
      <c r="C83" s="44"/>
      <c r="D83" s="44"/>
      <c r="F83" s="20"/>
      <c r="G83" s="27"/>
      <c r="H83" s="25"/>
      <c r="I83" s="28"/>
      <c r="J83" s="343"/>
    </row>
    <row r="84" spans="3:16" ht="14" x14ac:dyDescent="0.2">
      <c r="C84" s="45"/>
      <c r="D84" s="45"/>
      <c r="F84" s="343"/>
      <c r="G84" s="27"/>
      <c r="H84" s="25"/>
      <c r="I84" s="28"/>
      <c r="J84" s="343"/>
    </row>
    <row r="85" spans="3:16" ht="14" x14ac:dyDescent="0.2">
      <c r="C85" s="46"/>
      <c r="D85" s="46"/>
      <c r="F85" s="30"/>
      <c r="G85" s="27"/>
      <c r="H85" s="25"/>
      <c r="I85" s="28"/>
      <c r="J85" s="29"/>
    </row>
    <row r="86" spans="3:16" ht="14" x14ac:dyDescent="0.2">
      <c r="C86" s="46"/>
      <c r="D86" s="46"/>
    </row>
    <row r="87" spans="3:16" ht="14" x14ac:dyDescent="0.2">
      <c r="C87" s="46"/>
      <c r="D87" s="46"/>
    </row>
    <row r="88" spans="3:16" ht="14" x14ac:dyDescent="0.2">
      <c r="C88" s="46"/>
      <c r="D88" s="46"/>
    </row>
    <row r="89" spans="3:16" ht="14" x14ac:dyDescent="0.2">
      <c r="C89" s="46"/>
      <c r="D89" s="46"/>
    </row>
    <row r="90" spans="3:16" ht="14" x14ac:dyDescent="0.2">
      <c r="C90" s="44"/>
      <c r="D90" s="44"/>
    </row>
    <row r="91" spans="3:16" ht="14" x14ac:dyDescent="0.2">
      <c r="C91" s="44"/>
      <c r="D91" s="44"/>
    </row>
    <row r="92" spans="3:16" ht="14" x14ac:dyDescent="0.2">
      <c r="C92" s="44"/>
      <c r="D92" s="44"/>
    </row>
    <row r="93" spans="3:16" ht="14" x14ac:dyDescent="0.2">
      <c r="C93" s="44"/>
      <c r="D93" s="44"/>
    </row>
    <row r="94" spans="3:16" ht="14" x14ac:dyDescent="0.2">
      <c r="C94" s="44"/>
      <c r="D94" s="44"/>
    </row>
    <row r="95" spans="3:16" ht="14" x14ac:dyDescent="0.2">
      <c r="C95" s="44"/>
      <c r="D95" s="44"/>
    </row>
    <row r="96" spans="3:16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x14ac:dyDescent="0.2">
      <c r="C136" s="47"/>
      <c r="D136" s="47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</sheetData>
  <mergeCells count="10">
    <mergeCell ref="K77:L77"/>
    <mergeCell ref="A5:B7"/>
    <mergeCell ref="M5:R5"/>
    <mergeCell ref="S5:V5"/>
    <mergeCell ref="J71:K71"/>
    <mergeCell ref="N71:O71"/>
    <mergeCell ref="P71:Q71"/>
    <mergeCell ref="J73:K73"/>
    <mergeCell ref="N73:O73"/>
    <mergeCell ref="P73:Q7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4"/>
  <sheetViews>
    <sheetView tabSelected="1" view="pageBreakPreview" zoomScale="70" zoomScaleNormal="50" zoomScaleSheetLayoutView="70" workbookViewId="0">
      <pane xSplit="2" ySplit="7" topLeftCell="Q38" activePane="bottomRight" state="frozen"/>
      <selection pane="topRight" activeCell="C1" sqref="C1"/>
      <selection pane="bottomLeft" activeCell="A8" sqref="A8"/>
      <selection pane="bottomRight" activeCell="Z47" sqref="Z47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117</v>
      </c>
      <c r="U1" s="4"/>
      <c r="Y1" s="115"/>
      <c r="AA1" s="118"/>
      <c r="AB1" s="303">
        <v>44930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135.85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-100</v>
      </c>
      <c r="L9" s="75"/>
      <c r="M9" s="76"/>
      <c r="N9" s="98"/>
      <c r="O9" s="60"/>
      <c r="P9" s="98" t="s">
        <v>77</v>
      </c>
      <c r="Q9" s="60">
        <v>1400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8" t="s">
        <v>59</v>
      </c>
      <c r="C10" s="123">
        <v>-7.8507285974499075E-2</v>
      </c>
      <c r="D10" s="272">
        <v>-8.6999999999999994E-2</v>
      </c>
      <c r="E10" s="273">
        <v>1E-3</v>
      </c>
      <c r="F10" s="56">
        <v>-1000</v>
      </c>
      <c r="G10" s="56">
        <v>-53700</v>
      </c>
      <c r="H10" s="142">
        <v>-54700</v>
      </c>
      <c r="I10" s="53"/>
      <c r="J10" s="99" t="s">
        <v>73</v>
      </c>
      <c r="K10" s="78">
        <v>8400</v>
      </c>
      <c r="L10" s="79">
        <v>8300</v>
      </c>
      <c r="M10" s="105"/>
      <c r="N10" s="99"/>
      <c r="O10" s="56"/>
      <c r="P10" s="99" t="s">
        <v>73</v>
      </c>
      <c r="Q10" s="78">
        <v>-8600</v>
      </c>
      <c r="R10" s="149">
        <v>-7200</v>
      </c>
      <c r="S10" s="81">
        <v>-53600</v>
      </c>
      <c r="T10" s="308">
        <v>4887500</v>
      </c>
      <c r="U10" s="307">
        <v>4232100</v>
      </c>
      <c r="V10" s="320">
        <v>4231600</v>
      </c>
      <c r="W10" s="284">
        <v>-0.11899999999999999</v>
      </c>
      <c r="X10" s="284">
        <v>-0.2</v>
      </c>
      <c r="Y10" s="235">
        <v>-1.6E-2</v>
      </c>
      <c r="Z10" s="241">
        <v>3.5000000000000003E-2</v>
      </c>
      <c r="AA10" s="244">
        <v>0.249</v>
      </c>
      <c r="AB10" s="111">
        <v>138.11000000000001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 t="s">
        <v>74</v>
      </c>
      <c r="K11" s="77">
        <v>-100</v>
      </c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134.55000000000001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75</v>
      </c>
      <c r="K12" s="77">
        <v>-100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1"/>
      <c r="B13" s="14"/>
      <c r="C13" s="58"/>
      <c r="D13" s="44"/>
      <c r="E13" s="253"/>
      <c r="F13" s="60"/>
      <c r="G13" s="60"/>
      <c r="H13" s="61"/>
      <c r="I13" s="51"/>
      <c r="J13" s="98" t="s">
        <v>73</v>
      </c>
      <c r="K13" s="77">
        <v>8600</v>
      </c>
      <c r="L13" s="75"/>
      <c r="M13" s="76"/>
      <c r="N13" s="98"/>
      <c r="O13" s="60"/>
      <c r="P13" s="98" t="s">
        <v>77</v>
      </c>
      <c r="Q13" s="60">
        <v>15400</v>
      </c>
      <c r="R13" s="150"/>
      <c r="S13" s="83"/>
      <c r="T13" s="311"/>
      <c r="U13" s="311"/>
      <c r="V13" s="319"/>
      <c r="W13" s="286"/>
      <c r="X13" s="286"/>
      <c r="Y13" s="293"/>
      <c r="Z13" s="242"/>
      <c r="AA13" s="240"/>
      <c r="AB13" s="112"/>
      <c r="AC13" s="146"/>
      <c r="AD13" s="146"/>
    </row>
    <row r="14" spans="1:30" ht="27" customHeight="1" x14ac:dyDescent="0.35">
      <c r="A14" s="33">
        <v>2</v>
      </c>
      <c r="B14" s="18" t="s">
        <v>60</v>
      </c>
      <c r="C14" s="123">
        <v>-7.8302375622538042E-2</v>
      </c>
      <c r="D14" s="266">
        <v>-8.6999999999999994E-2</v>
      </c>
      <c r="E14" s="254">
        <v>1E-3</v>
      </c>
      <c r="F14" s="56">
        <v>-600</v>
      </c>
      <c r="G14" s="56">
        <v>-104200</v>
      </c>
      <c r="H14" s="142">
        <v>-104800</v>
      </c>
      <c r="I14" s="53"/>
      <c r="J14" s="99" t="s">
        <v>92</v>
      </c>
      <c r="K14" s="78">
        <v>-3100</v>
      </c>
      <c r="L14" s="79">
        <v>5300</v>
      </c>
      <c r="M14" s="105"/>
      <c r="N14" s="99"/>
      <c r="O14" s="56"/>
      <c r="P14" s="99" t="s">
        <v>73</v>
      </c>
      <c r="Q14" s="56">
        <v>-9100</v>
      </c>
      <c r="R14" s="149">
        <v>6300</v>
      </c>
      <c r="S14" s="81">
        <v>-93200</v>
      </c>
      <c r="T14" s="308">
        <v>4794300</v>
      </c>
      <c r="U14" s="307">
        <v>4149000</v>
      </c>
      <c r="V14" s="320">
        <v>4148600</v>
      </c>
      <c r="W14" s="284">
        <v>-0.114</v>
      </c>
      <c r="X14" s="284">
        <v>-0.17</v>
      </c>
      <c r="Y14" s="235">
        <v>-7.0000000000000001E-3</v>
      </c>
      <c r="Z14" s="241">
        <v>3.5000000000000003E-2</v>
      </c>
      <c r="AA14" s="244">
        <v>0.249</v>
      </c>
      <c r="AB14" s="111">
        <v>135.59</v>
      </c>
      <c r="AC14" s="146"/>
      <c r="AD14" s="146"/>
    </row>
    <row r="15" spans="1:30" ht="27" customHeight="1" x14ac:dyDescent="0.35">
      <c r="A15" s="31"/>
      <c r="B15" s="35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-700</v>
      </c>
      <c r="L15" s="75"/>
      <c r="M15" s="86"/>
      <c r="N15" s="98"/>
      <c r="O15" s="60"/>
      <c r="P15" s="98"/>
      <c r="Q15" s="60"/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>
        <v>134.15</v>
      </c>
      <c r="AC15" s="146"/>
      <c r="AD15" s="146"/>
    </row>
    <row r="16" spans="1:30" ht="27" customHeight="1" x14ac:dyDescent="0.35">
      <c r="A16" s="31"/>
      <c r="B16" s="31"/>
      <c r="C16" s="58"/>
      <c r="D16" s="44"/>
      <c r="E16" s="253"/>
      <c r="F16" s="60"/>
      <c r="G16" s="60"/>
      <c r="H16" s="62"/>
      <c r="I16" s="51"/>
      <c r="J16" s="98" t="s">
        <v>75</v>
      </c>
      <c r="K16" s="77">
        <v>-300</v>
      </c>
      <c r="L16" s="75"/>
      <c r="M16" s="86"/>
      <c r="N16" s="98"/>
      <c r="O16" s="60"/>
      <c r="P16" s="127" t="s">
        <v>77</v>
      </c>
      <c r="Q16" s="60">
        <v>13100</v>
      </c>
      <c r="R16" s="75"/>
      <c r="S16" s="60"/>
      <c r="T16" s="311"/>
      <c r="U16" s="310"/>
      <c r="V16" s="319"/>
      <c r="W16" s="286"/>
      <c r="X16" s="286"/>
      <c r="Y16" s="293"/>
      <c r="Z16" s="242"/>
      <c r="AA16" s="240"/>
      <c r="AB16" s="112"/>
      <c r="AC16" s="146"/>
      <c r="AD16" s="146"/>
    </row>
    <row r="17" spans="1:30" ht="27" customHeight="1" x14ac:dyDescent="0.35">
      <c r="A17" s="33">
        <v>5</v>
      </c>
      <c r="B17" s="33" t="s">
        <v>56</v>
      </c>
      <c r="C17" s="123">
        <v>-7.8072410759757391E-2</v>
      </c>
      <c r="D17" s="266">
        <v>-8.6999999999999994E-2</v>
      </c>
      <c r="E17" s="254">
        <v>1E-3</v>
      </c>
      <c r="F17" s="56">
        <v>-1100</v>
      </c>
      <c r="G17" s="56">
        <v>1400</v>
      </c>
      <c r="H17" s="59">
        <v>300</v>
      </c>
      <c r="I17" s="53"/>
      <c r="J17" s="99" t="s">
        <v>73</v>
      </c>
      <c r="K17" s="78">
        <v>9100</v>
      </c>
      <c r="L17" s="79">
        <v>8100</v>
      </c>
      <c r="M17" s="80"/>
      <c r="N17" s="99"/>
      <c r="O17" s="56"/>
      <c r="P17" s="98" t="s">
        <v>73</v>
      </c>
      <c r="Q17" s="56">
        <v>-9600</v>
      </c>
      <c r="R17" s="149">
        <v>3500</v>
      </c>
      <c r="S17" s="81">
        <v>11900</v>
      </c>
      <c r="T17" s="308">
        <v>4806200</v>
      </c>
      <c r="U17" s="307">
        <v>4174900</v>
      </c>
      <c r="V17" s="320">
        <v>4174600</v>
      </c>
      <c r="W17" s="284">
        <v>-0.107</v>
      </c>
      <c r="X17" s="284">
        <v>-0.17</v>
      </c>
      <c r="Y17" s="235">
        <v>-7.0000000000000001E-3</v>
      </c>
      <c r="Z17" s="241">
        <v>3.5000000000000003E-2</v>
      </c>
      <c r="AA17" s="244">
        <v>0.249</v>
      </c>
      <c r="AB17" s="111">
        <v>135.24</v>
      </c>
      <c r="AC17" s="146"/>
      <c r="AD17" s="146"/>
    </row>
    <row r="18" spans="1:30" ht="27" customHeight="1" x14ac:dyDescent="0.35">
      <c r="A18" s="31"/>
      <c r="B18" s="35"/>
      <c r="C18" s="58"/>
      <c r="D18" s="44"/>
      <c r="E18" s="255"/>
      <c r="F18" s="60"/>
      <c r="G18" s="60"/>
      <c r="H18" s="61"/>
      <c r="I18" s="50"/>
      <c r="J18" s="98"/>
      <c r="K18" s="82"/>
      <c r="L18" s="71"/>
      <c r="M18" s="76"/>
      <c r="N18" s="98"/>
      <c r="O18" s="63"/>
      <c r="P18" s="237"/>
      <c r="Q18" s="63"/>
      <c r="R18" s="211"/>
      <c r="S18" s="83"/>
      <c r="T18" s="311"/>
      <c r="U18" s="310"/>
      <c r="V18" s="321"/>
      <c r="W18" s="285"/>
      <c r="X18" s="285"/>
      <c r="Y18" s="294"/>
      <c r="Z18" s="243"/>
      <c r="AA18" s="240"/>
      <c r="AB18" s="110">
        <v>136.30000000000001</v>
      </c>
      <c r="AC18" s="146"/>
      <c r="AD18" s="146"/>
    </row>
    <row r="19" spans="1:30" ht="27" customHeight="1" x14ac:dyDescent="0.35">
      <c r="A19" s="31"/>
      <c r="B19" s="31"/>
      <c r="C19" s="58"/>
      <c r="D19" s="44"/>
      <c r="E19" s="253"/>
      <c r="F19" s="60"/>
      <c r="G19" s="60"/>
      <c r="H19" s="61"/>
      <c r="I19" s="50"/>
      <c r="J19" s="98"/>
      <c r="K19" s="82"/>
      <c r="L19" s="75"/>
      <c r="M19" s="76"/>
      <c r="N19" s="98"/>
      <c r="O19" s="60"/>
      <c r="P19" s="127" t="s">
        <v>77</v>
      </c>
      <c r="Q19" s="60">
        <v>700</v>
      </c>
      <c r="R19" s="150"/>
      <c r="S19" s="83"/>
      <c r="T19" s="311"/>
      <c r="U19" s="310"/>
      <c r="V19" s="319"/>
      <c r="W19" s="286"/>
      <c r="X19" s="286"/>
      <c r="Y19" s="293"/>
      <c r="Z19" s="240"/>
      <c r="AA19" s="240"/>
      <c r="AB19" s="112"/>
      <c r="AC19" s="146"/>
      <c r="AD19" s="146"/>
    </row>
    <row r="20" spans="1:30" ht="27" customHeight="1" x14ac:dyDescent="0.35">
      <c r="A20" s="33">
        <v>6</v>
      </c>
      <c r="B20" s="33" t="s">
        <v>57</v>
      </c>
      <c r="C20" s="123">
        <v>-7.7798582310272535E-2</v>
      </c>
      <c r="D20" s="266">
        <v>-8.6999999999999994E-2</v>
      </c>
      <c r="E20" s="254">
        <v>1E-3</v>
      </c>
      <c r="F20" s="56">
        <v>-500</v>
      </c>
      <c r="G20" s="56">
        <v>1000</v>
      </c>
      <c r="H20" s="59">
        <v>500</v>
      </c>
      <c r="I20" s="53"/>
      <c r="J20" s="99" t="s">
        <v>73</v>
      </c>
      <c r="K20" s="82">
        <v>9600</v>
      </c>
      <c r="L20" s="79">
        <v>9600</v>
      </c>
      <c r="M20" s="80"/>
      <c r="N20" s="99"/>
      <c r="O20" s="56"/>
      <c r="P20" s="99" t="s">
        <v>73</v>
      </c>
      <c r="Q20" s="56">
        <v>-12300</v>
      </c>
      <c r="R20" s="149">
        <v>-11600</v>
      </c>
      <c r="S20" s="68">
        <v>-1500</v>
      </c>
      <c r="T20" s="308">
        <v>4804700</v>
      </c>
      <c r="U20" s="307">
        <v>4176200</v>
      </c>
      <c r="V20" s="320">
        <v>4175900</v>
      </c>
      <c r="W20" s="287">
        <v>-0.10100000000000001</v>
      </c>
      <c r="X20" s="287">
        <v>-0.17</v>
      </c>
      <c r="Y20" s="235">
        <v>-7.0000000000000001E-3</v>
      </c>
      <c r="Z20" s="244">
        <v>3.5000000000000003E-2</v>
      </c>
      <c r="AA20" s="244">
        <v>0.249</v>
      </c>
      <c r="AB20" s="111">
        <v>137.41999999999999</v>
      </c>
      <c r="AC20" s="146"/>
      <c r="AD20" s="146"/>
    </row>
    <row r="21" spans="1:30" ht="27" customHeight="1" x14ac:dyDescent="0.35">
      <c r="A21" s="35"/>
      <c r="B21" s="35"/>
      <c r="C21" s="58"/>
      <c r="D21" s="44"/>
      <c r="E21" s="255"/>
      <c r="F21" s="63"/>
      <c r="G21" s="63"/>
      <c r="H21" s="64"/>
      <c r="I21" s="98"/>
      <c r="J21" s="98" t="s">
        <v>80</v>
      </c>
      <c r="K21" s="70">
        <v>-1500</v>
      </c>
      <c r="L21" s="71"/>
      <c r="M21" s="72"/>
      <c r="N21" s="98"/>
      <c r="O21" s="60"/>
      <c r="P21" s="98"/>
      <c r="Q21" s="60"/>
      <c r="R21" s="211"/>
      <c r="S21" s="87"/>
      <c r="T21" s="314"/>
      <c r="U21" s="313"/>
      <c r="V21" s="321"/>
      <c r="W21" s="285"/>
      <c r="X21" s="285"/>
      <c r="Y21" s="294"/>
      <c r="Z21" s="243"/>
      <c r="AA21" s="243"/>
      <c r="AB21" s="110">
        <v>136.80000000000001</v>
      </c>
      <c r="AC21" s="146"/>
      <c r="AD21" s="146"/>
    </row>
    <row r="22" spans="1:30" ht="27" customHeight="1" x14ac:dyDescent="0.35">
      <c r="A22" s="31"/>
      <c r="B22" s="31"/>
      <c r="C22" s="58"/>
      <c r="D22" s="44"/>
      <c r="E22" s="253"/>
      <c r="F22" s="60"/>
      <c r="G22" s="60"/>
      <c r="H22" s="61"/>
      <c r="I22" s="131"/>
      <c r="J22" s="98" t="s">
        <v>74</v>
      </c>
      <c r="K22" s="74">
        <v>-200</v>
      </c>
      <c r="L22" s="75"/>
      <c r="M22" s="76"/>
      <c r="N22" s="98"/>
      <c r="O22" s="60"/>
      <c r="P22" s="98" t="s">
        <v>76</v>
      </c>
      <c r="Q22" s="60">
        <v>1000</v>
      </c>
      <c r="R22" s="150"/>
      <c r="S22" s="83"/>
      <c r="T22" s="311"/>
      <c r="U22" s="310"/>
      <c r="V22" s="319"/>
      <c r="W22" s="286"/>
      <c r="X22" s="286"/>
      <c r="Y22" s="293"/>
      <c r="Z22" s="240"/>
      <c r="AA22" s="240"/>
      <c r="AB22" s="112"/>
      <c r="AC22" s="146"/>
      <c r="AD22" s="146"/>
    </row>
    <row r="23" spans="1:30" s="147" customFormat="1" ht="27" customHeight="1" x14ac:dyDescent="0.35">
      <c r="A23" s="31"/>
      <c r="B23" s="31"/>
      <c r="C23" s="58"/>
      <c r="D23" s="44"/>
      <c r="E23" s="253"/>
      <c r="F23" s="60"/>
      <c r="G23" s="60"/>
      <c r="H23" s="61"/>
      <c r="I23" s="131"/>
      <c r="J23" s="98" t="s">
        <v>75</v>
      </c>
      <c r="K23" s="74">
        <v>-200</v>
      </c>
      <c r="L23" s="75"/>
      <c r="M23" s="76"/>
      <c r="N23" s="98"/>
      <c r="O23" s="60"/>
      <c r="P23" s="98" t="s">
        <v>77</v>
      </c>
      <c r="Q23" s="60">
        <v>1000</v>
      </c>
      <c r="R23" s="150"/>
      <c r="S23" s="83"/>
      <c r="T23" s="311"/>
      <c r="U23" s="310"/>
      <c r="V23" s="319"/>
      <c r="W23" s="286"/>
      <c r="X23" s="286"/>
      <c r="Y23" s="293"/>
      <c r="Z23" s="240"/>
      <c r="AA23" s="240"/>
      <c r="AB23" s="112"/>
    </row>
    <row r="24" spans="1:30" s="147" customFormat="1" ht="27" customHeight="1" x14ac:dyDescent="0.35">
      <c r="A24" s="33">
        <v>7</v>
      </c>
      <c r="B24" s="33" t="s">
        <v>58</v>
      </c>
      <c r="C24" s="123">
        <v>-7.7367915646770882E-2</v>
      </c>
      <c r="D24" s="266">
        <v>-8.6999999999999994E-2</v>
      </c>
      <c r="E24" s="254">
        <v>1E-3</v>
      </c>
      <c r="F24" s="56">
        <v>-1300</v>
      </c>
      <c r="G24" s="56">
        <v>-13000</v>
      </c>
      <c r="H24" s="59">
        <v>-14300</v>
      </c>
      <c r="I24" s="53"/>
      <c r="J24" s="99" t="s">
        <v>73</v>
      </c>
      <c r="K24" s="85">
        <v>12300</v>
      </c>
      <c r="L24" s="79">
        <v>10400</v>
      </c>
      <c r="M24" s="97"/>
      <c r="N24" s="99" t="s">
        <v>80</v>
      </c>
      <c r="O24" s="56">
        <v>1500</v>
      </c>
      <c r="P24" s="98" t="s">
        <v>73</v>
      </c>
      <c r="Q24" s="56">
        <v>-11100</v>
      </c>
      <c r="R24" s="149">
        <v>-7600</v>
      </c>
      <c r="S24" s="68">
        <v>-11500</v>
      </c>
      <c r="T24" s="308">
        <v>4793200</v>
      </c>
      <c r="U24" s="307">
        <v>4168200</v>
      </c>
      <c r="V24" s="320">
        <v>4166400</v>
      </c>
      <c r="W24" s="284">
        <v>-9.9000000000000005E-2</v>
      </c>
      <c r="X24" s="284">
        <v>-0.17</v>
      </c>
      <c r="Y24" s="235">
        <v>-7.0000000000000001E-3</v>
      </c>
      <c r="Z24" s="241">
        <v>3.5000000000000003E-2</v>
      </c>
      <c r="AA24" s="244">
        <v>0.249</v>
      </c>
      <c r="AB24" s="145">
        <v>137.85</v>
      </c>
    </row>
    <row r="25" spans="1:30" ht="27" customHeight="1" x14ac:dyDescent="0.35">
      <c r="A25" s="31"/>
      <c r="B25" s="35"/>
      <c r="C25" s="58"/>
      <c r="D25" s="267"/>
      <c r="E25" s="255"/>
      <c r="F25" s="60"/>
      <c r="G25" s="60"/>
      <c r="H25" s="62"/>
      <c r="I25" s="50"/>
      <c r="J25" s="98"/>
      <c r="K25" s="74"/>
      <c r="L25" s="71"/>
      <c r="M25" s="76"/>
      <c r="N25" s="98"/>
      <c r="O25" s="60"/>
      <c r="P25" s="108"/>
      <c r="Q25" s="60"/>
      <c r="R25" s="150"/>
      <c r="S25" s="83"/>
      <c r="T25" s="311"/>
      <c r="U25" s="310"/>
      <c r="V25" s="321"/>
      <c r="W25" s="285"/>
      <c r="X25" s="285"/>
      <c r="Y25" s="295"/>
      <c r="Z25" s="245"/>
      <c r="AA25" s="243"/>
      <c r="AB25" s="110">
        <v>136.26</v>
      </c>
      <c r="AC25" s="146"/>
      <c r="AD25" s="146"/>
    </row>
    <row r="26" spans="1:30" ht="27" customHeight="1" x14ac:dyDescent="0.35">
      <c r="A26" s="31"/>
      <c r="B26" s="31"/>
      <c r="C26" s="58"/>
      <c r="D26" s="267"/>
      <c r="E26" s="253"/>
      <c r="F26" s="60"/>
      <c r="G26" s="60"/>
      <c r="H26" s="62"/>
      <c r="I26" s="50"/>
      <c r="J26" s="98" t="s">
        <v>74</v>
      </c>
      <c r="K26" s="74">
        <v>-100</v>
      </c>
      <c r="L26" s="75"/>
      <c r="M26" s="76"/>
      <c r="N26" s="98"/>
      <c r="O26" s="60"/>
      <c r="P26" s="98" t="s">
        <v>77</v>
      </c>
      <c r="Q26" s="60">
        <v>12900</v>
      </c>
      <c r="R26" s="152"/>
      <c r="S26" s="83"/>
      <c r="T26" s="311"/>
      <c r="U26" s="310"/>
      <c r="V26" s="319"/>
      <c r="W26" s="286"/>
      <c r="X26" s="286"/>
      <c r="Y26" s="293"/>
      <c r="Z26" s="242"/>
      <c r="AA26" s="240"/>
      <c r="AB26" s="112"/>
      <c r="AC26" s="146"/>
      <c r="AD26" s="146"/>
    </row>
    <row r="27" spans="1:30" ht="27" customHeight="1" x14ac:dyDescent="0.35">
      <c r="A27" s="33">
        <v>8</v>
      </c>
      <c r="B27" s="18" t="s">
        <v>59</v>
      </c>
      <c r="C27" s="123">
        <v>-7.7448035303370161E-2</v>
      </c>
      <c r="D27" s="266">
        <v>-8.6999999999999994E-2</v>
      </c>
      <c r="E27" s="254">
        <v>1E-3</v>
      </c>
      <c r="F27" s="56">
        <v>-2900</v>
      </c>
      <c r="G27" s="56">
        <v>-2000</v>
      </c>
      <c r="H27" s="59">
        <v>-4900</v>
      </c>
      <c r="I27" s="54"/>
      <c r="J27" s="99" t="s">
        <v>73</v>
      </c>
      <c r="K27" s="85">
        <v>11100</v>
      </c>
      <c r="L27" s="79">
        <v>11000</v>
      </c>
      <c r="M27" s="88"/>
      <c r="N27" s="99"/>
      <c r="O27" s="90"/>
      <c r="P27" s="99" t="s">
        <v>73</v>
      </c>
      <c r="Q27" s="90">
        <v>-12200</v>
      </c>
      <c r="R27" s="149">
        <v>700</v>
      </c>
      <c r="S27" s="68">
        <v>6800</v>
      </c>
      <c r="T27" s="308">
        <v>4800000</v>
      </c>
      <c r="U27" s="323">
        <v>4184000</v>
      </c>
      <c r="V27" s="320">
        <v>4182300</v>
      </c>
      <c r="W27" s="284">
        <v>-0.10100000000000001</v>
      </c>
      <c r="X27" s="284">
        <v>-0.17</v>
      </c>
      <c r="Y27" s="235">
        <v>-7.0000000000000001E-3</v>
      </c>
      <c r="Z27" s="241">
        <v>3.5000000000000003E-2</v>
      </c>
      <c r="AA27" s="244">
        <v>0.249</v>
      </c>
      <c r="AB27" s="111">
        <v>137.25</v>
      </c>
      <c r="AC27" s="146"/>
      <c r="AD27" s="146"/>
    </row>
    <row r="28" spans="1:30" ht="27" customHeight="1" x14ac:dyDescent="0.35">
      <c r="A28" s="31"/>
      <c r="B28" s="35"/>
      <c r="C28" s="58"/>
      <c r="D28" s="267"/>
      <c r="E28" s="253"/>
      <c r="F28" s="60"/>
      <c r="G28" s="60"/>
      <c r="H28" s="65"/>
      <c r="I28" s="52"/>
      <c r="J28" s="98"/>
      <c r="K28" s="73"/>
      <c r="L28" s="75"/>
      <c r="M28" s="76"/>
      <c r="N28" s="98"/>
      <c r="O28" s="63"/>
      <c r="P28" s="98"/>
      <c r="Q28" s="63"/>
      <c r="R28" s="212"/>
      <c r="S28" s="91"/>
      <c r="T28" s="326"/>
      <c r="U28" s="322"/>
      <c r="V28" s="321"/>
      <c r="W28" s="285"/>
      <c r="X28" s="285"/>
      <c r="Y28" s="296"/>
      <c r="Z28" s="242"/>
      <c r="AA28" s="240"/>
      <c r="AB28" s="110">
        <v>135.77000000000001</v>
      </c>
      <c r="AC28" s="146"/>
      <c r="AD28" s="146"/>
    </row>
    <row r="29" spans="1:30" s="147" customFormat="1" ht="27" customHeight="1" x14ac:dyDescent="0.35">
      <c r="A29" s="31"/>
      <c r="B29" s="31"/>
      <c r="C29" s="58"/>
      <c r="D29" s="44"/>
      <c r="E29" s="253"/>
      <c r="F29" s="60"/>
      <c r="G29" s="60"/>
      <c r="H29" s="65"/>
      <c r="I29" s="55"/>
      <c r="J29" s="98" t="s">
        <v>74</v>
      </c>
      <c r="K29" s="77">
        <v>-800</v>
      </c>
      <c r="L29" s="75"/>
      <c r="M29" s="76"/>
      <c r="N29" s="98"/>
      <c r="O29" s="60"/>
      <c r="P29" s="98" t="s">
        <v>77</v>
      </c>
      <c r="Q29" s="60">
        <v>200</v>
      </c>
      <c r="R29" s="102"/>
      <c r="S29" s="83"/>
      <c r="T29" s="326"/>
      <c r="U29" s="325"/>
      <c r="V29" s="319"/>
      <c r="W29" s="286"/>
      <c r="X29" s="286"/>
      <c r="Y29" s="293"/>
      <c r="Z29" s="242"/>
      <c r="AA29" s="240"/>
      <c r="AB29" s="112"/>
    </row>
    <row r="30" spans="1:30" s="147" customFormat="1" ht="27" customHeight="1" x14ac:dyDescent="0.35">
      <c r="A30" s="33">
        <v>9</v>
      </c>
      <c r="B30" s="33" t="s">
        <v>60</v>
      </c>
      <c r="C30" s="236">
        <v>-7.6663855421686758E-2</v>
      </c>
      <c r="D30" s="268">
        <v>-8.6999999999999994E-2</v>
      </c>
      <c r="E30" s="254">
        <v>1E-3</v>
      </c>
      <c r="F30" s="56">
        <v>-1400</v>
      </c>
      <c r="G30" s="56">
        <v>-25900</v>
      </c>
      <c r="H30" s="66">
        <v>-27300</v>
      </c>
      <c r="I30" s="54"/>
      <c r="J30" s="99" t="s">
        <v>73</v>
      </c>
      <c r="K30" s="56">
        <v>12200</v>
      </c>
      <c r="L30" s="79">
        <v>11400</v>
      </c>
      <c r="M30" s="100"/>
      <c r="N30" s="99"/>
      <c r="O30" s="56"/>
      <c r="P30" s="99" t="s">
        <v>73</v>
      </c>
      <c r="Q30" s="56">
        <v>-11000</v>
      </c>
      <c r="R30" s="149">
        <v>-10800</v>
      </c>
      <c r="S30" s="81">
        <v>-26700</v>
      </c>
      <c r="T30" s="324">
        <v>4773300</v>
      </c>
      <c r="U30" s="323">
        <v>4160100</v>
      </c>
      <c r="V30" s="320">
        <v>4158300</v>
      </c>
      <c r="W30" s="284">
        <v>-9.9000000000000005E-2</v>
      </c>
      <c r="X30" s="284">
        <v>-0.17299999999999999</v>
      </c>
      <c r="Y30" s="235">
        <v>-7.0000000000000001E-3</v>
      </c>
      <c r="Z30" s="241">
        <v>3.5000000000000003E-2</v>
      </c>
      <c r="AA30" s="244">
        <v>0.249</v>
      </c>
      <c r="AB30" s="111">
        <v>136.9</v>
      </c>
    </row>
    <row r="31" spans="1:30" s="147" customFormat="1" ht="27" customHeight="1" x14ac:dyDescent="0.35">
      <c r="A31" s="31"/>
      <c r="B31" s="35"/>
      <c r="C31" s="58"/>
      <c r="D31" s="44"/>
      <c r="E31" s="253"/>
      <c r="F31" s="60"/>
      <c r="G31" s="60"/>
      <c r="H31" s="65"/>
      <c r="I31" s="55"/>
      <c r="J31" s="137"/>
      <c r="K31" s="60"/>
      <c r="L31" s="75"/>
      <c r="M31" s="93"/>
      <c r="N31" s="98"/>
      <c r="O31" s="60"/>
      <c r="P31" s="108"/>
      <c r="Q31" s="60"/>
      <c r="R31" s="102"/>
      <c r="S31" s="60"/>
      <c r="T31" s="311"/>
      <c r="U31" s="322"/>
      <c r="V31" s="321"/>
      <c r="W31" s="285"/>
      <c r="X31" s="285"/>
      <c r="Y31" s="294"/>
      <c r="Z31" s="246"/>
      <c r="AA31" s="243"/>
      <c r="AB31" s="110">
        <v>136.57</v>
      </c>
    </row>
    <row r="32" spans="1:30" ht="27" customHeight="1" x14ac:dyDescent="0.35">
      <c r="A32" s="31"/>
      <c r="B32" s="31"/>
      <c r="C32" s="58"/>
      <c r="D32" s="44"/>
      <c r="E32" s="253"/>
      <c r="F32" s="60"/>
      <c r="G32" s="60"/>
      <c r="H32" s="65"/>
      <c r="I32" s="55"/>
      <c r="J32" s="98" t="s">
        <v>75</v>
      </c>
      <c r="K32" s="60">
        <v>-200</v>
      </c>
      <c r="L32" s="75"/>
      <c r="M32" s="93"/>
      <c r="N32" s="98"/>
      <c r="O32" s="60"/>
      <c r="P32" s="98" t="s">
        <v>77</v>
      </c>
      <c r="Q32" s="60">
        <v>100</v>
      </c>
      <c r="R32" s="102"/>
      <c r="S32" s="60"/>
      <c r="T32" s="311"/>
      <c r="U32" s="310"/>
      <c r="V32" s="319"/>
      <c r="W32" s="286"/>
      <c r="X32" s="286"/>
      <c r="Y32" s="293"/>
      <c r="Z32" s="242"/>
      <c r="AA32" s="240"/>
      <c r="AB32" s="112"/>
      <c r="AC32" s="146"/>
      <c r="AD32" s="146"/>
    </row>
    <row r="33" spans="1:30" ht="27" customHeight="1" x14ac:dyDescent="0.35">
      <c r="A33" s="33">
        <v>12</v>
      </c>
      <c r="B33" s="33" t="s">
        <v>56</v>
      </c>
      <c r="C33" s="123">
        <v>-7.6588918213415277E-2</v>
      </c>
      <c r="D33" s="266">
        <v>-8.6999999999999994E-2</v>
      </c>
      <c r="E33" s="254">
        <v>1E-3</v>
      </c>
      <c r="F33" s="56">
        <v>-1100</v>
      </c>
      <c r="G33" s="56">
        <v>-14700</v>
      </c>
      <c r="H33" s="66">
        <v>-15800</v>
      </c>
      <c r="I33" s="101"/>
      <c r="J33" s="99" t="s">
        <v>73</v>
      </c>
      <c r="K33" s="56">
        <v>11000</v>
      </c>
      <c r="L33" s="79">
        <v>10800</v>
      </c>
      <c r="M33" s="84"/>
      <c r="N33" s="99"/>
      <c r="O33" s="56"/>
      <c r="P33" s="99" t="s">
        <v>73</v>
      </c>
      <c r="Q33" s="56">
        <v>-12300</v>
      </c>
      <c r="R33" s="149">
        <v>-12200</v>
      </c>
      <c r="S33" s="81">
        <v>-17200</v>
      </c>
      <c r="T33" s="308">
        <v>4756100</v>
      </c>
      <c r="U33" s="307">
        <v>4159100</v>
      </c>
      <c r="V33" s="320">
        <v>4157300</v>
      </c>
      <c r="W33" s="284">
        <v>-8.6999999999999994E-2</v>
      </c>
      <c r="X33" s="284">
        <v>-0.18</v>
      </c>
      <c r="Y33" s="235">
        <v>-7.0000000000000001E-3</v>
      </c>
      <c r="Z33" s="241">
        <v>3.5000000000000003E-2</v>
      </c>
      <c r="AA33" s="244">
        <v>0.249</v>
      </c>
      <c r="AB33" s="111">
        <v>137.11000000000001</v>
      </c>
      <c r="AC33" s="146"/>
      <c r="AD33" s="146"/>
    </row>
    <row r="34" spans="1:30" s="147" customFormat="1" ht="27" customHeight="1" x14ac:dyDescent="0.35">
      <c r="A34" s="31"/>
      <c r="B34" s="35"/>
      <c r="C34" s="125"/>
      <c r="D34" s="269"/>
      <c r="E34" s="255"/>
      <c r="F34" s="63"/>
      <c r="G34" s="63"/>
      <c r="H34" s="69"/>
      <c r="I34" s="143"/>
      <c r="J34" s="108"/>
      <c r="K34" s="63"/>
      <c r="L34" s="71"/>
      <c r="M34" s="96"/>
      <c r="N34" s="108"/>
      <c r="O34" s="63"/>
      <c r="P34" s="108" t="s">
        <v>77</v>
      </c>
      <c r="Q34" s="63">
        <v>200</v>
      </c>
      <c r="R34" s="71"/>
      <c r="S34" s="63"/>
      <c r="T34" s="314"/>
      <c r="U34" s="313"/>
      <c r="V34" s="321"/>
      <c r="W34" s="285"/>
      <c r="X34" s="285"/>
      <c r="Y34" s="294"/>
      <c r="Z34" s="243"/>
      <c r="AA34" s="243"/>
      <c r="AB34" s="110">
        <v>137.34</v>
      </c>
    </row>
    <row r="35" spans="1:30" s="147" customFormat="1" ht="27" customHeight="1" x14ac:dyDescent="0.35">
      <c r="A35" s="31"/>
      <c r="B35" s="31"/>
      <c r="C35" s="124"/>
      <c r="D35" s="45"/>
      <c r="E35" s="253"/>
      <c r="F35" s="60"/>
      <c r="G35" s="60"/>
      <c r="H35" s="65"/>
      <c r="I35" s="133"/>
      <c r="J35" s="98" t="s">
        <v>74</v>
      </c>
      <c r="K35" s="60">
        <v>-200</v>
      </c>
      <c r="L35" s="75"/>
      <c r="M35" s="86"/>
      <c r="N35" s="328"/>
      <c r="O35" s="60"/>
      <c r="P35" s="98" t="s">
        <v>74</v>
      </c>
      <c r="Q35" s="60">
        <v>4000</v>
      </c>
      <c r="R35" s="75"/>
      <c r="S35" s="60"/>
      <c r="T35" s="311"/>
      <c r="U35" s="310"/>
      <c r="V35" s="319"/>
      <c r="W35" s="286"/>
      <c r="X35" s="286"/>
      <c r="Y35" s="293"/>
      <c r="Z35" s="240"/>
      <c r="AA35" s="240"/>
      <c r="AB35" s="112"/>
    </row>
    <row r="36" spans="1:30" s="147" customFormat="1" ht="27" customHeight="1" x14ac:dyDescent="0.35">
      <c r="A36" s="33">
        <v>13</v>
      </c>
      <c r="B36" s="33" t="s">
        <v>57</v>
      </c>
      <c r="C36" s="123">
        <v>-7.4869201756361178E-2</v>
      </c>
      <c r="D36" s="270">
        <v>-8.6999999999999994E-2</v>
      </c>
      <c r="E36" s="254">
        <v>1E-3</v>
      </c>
      <c r="F36" s="56">
        <v>-2200</v>
      </c>
      <c r="G36" s="56">
        <v>5200</v>
      </c>
      <c r="H36" s="66">
        <v>3000</v>
      </c>
      <c r="I36" s="101"/>
      <c r="J36" s="99" t="s">
        <v>73</v>
      </c>
      <c r="K36" s="56">
        <v>12300</v>
      </c>
      <c r="L36" s="79">
        <v>12100</v>
      </c>
      <c r="M36" s="80"/>
      <c r="N36" s="99"/>
      <c r="O36" s="56"/>
      <c r="P36" s="99" t="s">
        <v>73</v>
      </c>
      <c r="Q36" s="94">
        <v>-13300</v>
      </c>
      <c r="R36" s="149">
        <v>-9100</v>
      </c>
      <c r="S36" s="94">
        <v>6000</v>
      </c>
      <c r="T36" s="318">
        <v>4762100</v>
      </c>
      <c r="U36" s="307">
        <v>4203800</v>
      </c>
      <c r="V36" s="320">
        <v>4202000</v>
      </c>
      <c r="W36" s="284">
        <v>-8.5999999999999993E-2</v>
      </c>
      <c r="X36" s="284">
        <v>-0.18</v>
      </c>
      <c r="Y36" s="235">
        <v>-7.0000000000000001E-3</v>
      </c>
      <c r="Z36" s="244">
        <v>3.5000000000000003E-2</v>
      </c>
      <c r="AA36" s="244">
        <v>0.249</v>
      </c>
      <c r="AB36" s="111">
        <v>137.97</v>
      </c>
    </row>
    <row r="37" spans="1:30" s="147" customFormat="1" ht="27" customHeight="1" x14ac:dyDescent="0.35">
      <c r="A37" s="31"/>
      <c r="B37" s="35"/>
      <c r="C37" s="125"/>
      <c r="D37" s="269"/>
      <c r="E37" s="255"/>
      <c r="F37" s="63"/>
      <c r="G37" s="63"/>
      <c r="H37" s="69"/>
      <c r="I37" s="143"/>
      <c r="J37" s="108" t="s">
        <v>74</v>
      </c>
      <c r="K37" s="63">
        <v>-200</v>
      </c>
      <c r="L37" s="71"/>
      <c r="M37" s="96"/>
      <c r="N37" s="108"/>
      <c r="O37" s="63"/>
      <c r="P37" s="108" t="s">
        <v>76</v>
      </c>
      <c r="Q37" s="63">
        <v>1000</v>
      </c>
      <c r="R37" s="71"/>
      <c r="S37" s="63"/>
      <c r="T37" s="314"/>
      <c r="U37" s="313"/>
      <c r="V37" s="321"/>
      <c r="W37" s="285"/>
      <c r="X37" s="285"/>
      <c r="Y37" s="294"/>
      <c r="Z37" s="243"/>
      <c r="AA37" s="243"/>
      <c r="AB37" s="110">
        <v>135.25</v>
      </c>
    </row>
    <row r="38" spans="1:30" s="147" customFormat="1" ht="27" customHeight="1" x14ac:dyDescent="0.35">
      <c r="A38" s="31"/>
      <c r="B38" s="31"/>
      <c r="C38" s="124"/>
      <c r="D38" s="45"/>
      <c r="E38" s="253"/>
      <c r="F38" s="60"/>
      <c r="G38" s="60"/>
      <c r="H38" s="65"/>
      <c r="I38" s="133"/>
      <c r="J38" s="98" t="s">
        <v>75</v>
      </c>
      <c r="K38" s="60">
        <v>-100</v>
      </c>
      <c r="L38" s="75"/>
      <c r="M38" s="86"/>
      <c r="N38" s="98"/>
      <c r="O38" s="60"/>
      <c r="P38" s="98" t="s">
        <v>77</v>
      </c>
      <c r="Q38" s="60">
        <v>100</v>
      </c>
      <c r="R38" s="75"/>
      <c r="S38" s="60"/>
      <c r="T38" s="311"/>
      <c r="U38" s="310"/>
      <c r="V38" s="319"/>
      <c r="W38" s="286"/>
      <c r="X38" s="286"/>
      <c r="Y38" s="293"/>
      <c r="Z38" s="240"/>
      <c r="AA38" s="240"/>
      <c r="AB38" s="112"/>
    </row>
    <row r="39" spans="1:30" s="147" customFormat="1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73</v>
      </c>
      <c r="K39" s="60">
        <v>13300</v>
      </c>
      <c r="L39" s="75"/>
      <c r="M39" s="86"/>
      <c r="N39" s="98"/>
      <c r="O39" s="60"/>
      <c r="P39" s="98" t="s">
        <v>73</v>
      </c>
      <c r="Q39" s="60">
        <v>-11100</v>
      </c>
      <c r="R39" s="75"/>
      <c r="S39" s="60"/>
      <c r="T39" s="311"/>
      <c r="U39" s="310"/>
      <c r="V39" s="319"/>
      <c r="W39" s="286"/>
      <c r="X39" s="286"/>
      <c r="Y39" s="293"/>
      <c r="Z39" s="240"/>
      <c r="AA39" s="240"/>
      <c r="AB39" s="112"/>
    </row>
    <row r="40" spans="1:30" s="147" customFormat="1" ht="27" customHeight="1" x14ac:dyDescent="0.35">
      <c r="A40" s="33">
        <v>14</v>
      </c>
      <c r="B40" s="33" t="s">
        <v>58</v>
      </c>
      <c r="C40" s="123">
        <v>-6.8228618716481504E-2</v>
      </c>
      <c r="D40" s="270">
        <v>-8.5000000000000006E-2</v>
      </c>
      <c r="E40" s="254">
        <v>1E-3</v>
      </c>
      <c r="F40" s="56">
        <v>-2400</v>
      </c>
      <c r="G40" s="56">
        <v>3300</v>
      </c>
      <c r="H40" s="66">
        <v>900</v>
      </c>
      <c r="I40" s="101"/>
      <c r="J40" s="99" t="s">
        <v>91</v>
      </c>
      <c r="K40" s="56">
        <v>-14300</v>
      </c>
      <c r="L40" s="79">
        <v>-1300</v>
      </c>
      <c r="M40" s="80"/>
      <c r="N40" s="99"/>
      <c r="O40" s="56"/>
      <c r="P40" s="99" t="s">
        <v>91</v>
      </c>
      <c r="Q40" s="94">
        <v>36700</v>
      </c>
      <c r="R40" s="149">
        <v>26700</v>
      </c>
      <c r="S40" s="94">
        <v>26300</v>
      </c>
      <c r="T40" s="318">
        <v>4788400</v>
      </c>
      <c r="U40" s="307">
        <v>4235100</v>
      </c>
      <c r="V40" s="320">
        <v>4235100</v>
      </c>
      <c r="W40" s="284">
        <v>-8.6999999999999994E-2</v>
      </c>
      <c r="X40" s="284">
        <v>-0.18</v>
      </c>
      <c r="Y40" s="235">
        <v>-7.0000000000000001E-3</v>
      </c>
      <c r="Z40" s="244">
        <v>3.5000000000000003E-2</v>
      </c>
      <c r="AA40" s="244">
        <v>0.249</v>
      </c>
      <c r="AB40" s="111">
        <v>135.72999999999999</v>
      </c>
    </row>
    <row r="41" spans="1:30" ht="27" customHeight="1" x14ac:dyDescent="0.35">
      <c r="A41" s="31"/>
      <c r="B41" s="35"/>
      <c r="C41" s="124"/>
      <c r="D41" s="45"/>
      <c r="E41" s="253"/>
      <c r="F41" s="60"/>
      <c r="G41" s="60"/>
      <c r="H41" s="65"/>
      <c r="I41" s="133"/>
      <c r="J41" s="98"/>
      <c r="K41" s="60"/>
      <c r="L41" s="75"/>
      <c r="M41" s="86"/>
      <c r="N41" s="98"/>
      <c r="O41" s="60"/>
      <c r="P41" s="98" t="s">
        <v>77</v>
      </c>
      <c r="Q41" s="95">
        <v>16200</v>
      </c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135.24</v>
      </c>
      <c r="AC41" s="146"/>
      <c r="AD41" s="146"/>
    </row>
    <row r="42" spans="1:30" ht="27" customHeight="1" x14ac:dyDescent="0.35">
      <c r="A42" s="31"/>
      <c r="B42" s="31"/>
      <c r="C42" s="124"/>
      <c r="D42" s="45"/>
      <c r="E42" s="253"/>
      <c r="F42" s="60"/>
      <c r="G42" s="60"/>
      <c r="H42" s="65"/>
      <c r="I42" s="133"/>
      <c r="J42" s="98" t="s">
        <v>74</v>
      </c>
      <c r="K42" s="60">
        <v>-800</v>
      </c>
      <c r="L42" s="75"/>
      <c r="M42" s="86"/>
      <c r="N42" s="98"/>
      <c r="O42" s="60"/>
      <c r="P42" s="98" t="s">
        <v>81</v>
      </c>
      <c r="Q42" s="95">
        <v>700</v>
      </c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15</v>
      </c>
      <c r="B43" s="18" t="s">
        <v>59</v>
      </c>
      <c r="C43" s="123">
        <v>-6.3755726613342487E-2</v>
      </c>
      <c r="D43" s="266">
        <v>-0.08</v>
      </c>
      <c r="E43" s="254">
        <v>1E-3</v>
      </c>
      <c r="F43" s="68">
        <v>-3000</v>
      </c>
      <c r="G43" s="56">
        <v>75000</v>
      </c>
      <c r="H43" s="66">
        <v>72000</v>
      </c>
      <c r="I43" s="54"/>
      <c r="J43" s="99" t="s">
        <v>73</v>
      </c>
      <c r="K43" s="56">
        <v>11100</v>
      </c>
      <c r="L43" s="79">
        <v>10300</v>
      </c>
      <c r="M43" s="88"/>
      <c r="N43" s="99"/>
      <c r="O43" s="56"/>
      <c r="P43" s="99" t="s">
        <v>73</v>
      </c>
      <c r="Q43" s="94">
        <v>-13400</v>
      </c>
      <c r="R43" s="149">
        <v>3500</v>
      </c>
      <c r="S43" s="151">
        <v>85800</v>
      </c>
      <c r="T43" s="318">
        <v>4874200</v>
      </c>
      <c r="U43" s="307">
        <v>4307200</v>
      </c>
      <c r="V43" s="306">
        <v>4307200</v>
      </c>
      <c r="W43" s="284">
        <v>-9.2999999999999999E-2</v>
      </c>
      <c r="X43" s="284">
        <v>-0.19500000000000001</v>
      </c>
      <c r="Y43" s="235">
        <v>-7.0000000000000001E-3</v>
      </c>
      <c r="Z43" s="241">
        <v>3.5000000000000003E-2</v>
      </c>
      <c r="AA43" s="244">
        <v>0.249</v>
      </c>
      <c r="AB43" s="111">
        <v>135.9</v>
      </c>
      <c r="AC43" s="148"/>
      <c r="AD43" s="146"/>
    </row>
    <row r="44" spans="1:30" ht="27" customHeight="1" x14ac:dyDescent="0.35">
      <c r="A44" s="31"/>
      <c r="B44" s="35"/>
      <c r="C44" s="124"/>
      <c r="D44" s="45"/>
      <c r="E44" s="253"/>
      <c r="F44" s="60"/>
      <c r="G44" s="60"/>
      <c r="H44" s="65"/>
      <c r="I44" s="133"/>
      <c r="J44" s="98" t="s">
        <v>74</v>
      </c>
      <c r="K44" s="60">
        <v>-800</v>
      </c>
      <c r="L44" s="75"/>
      <c r="M44" s="86"/>
      <c r="N44" s="98"/>
      <c r="O44" s="60"/>
      <c r="P44" s="98"/>
      <c r="Q44" s="95"/>
      <c r="R44" s="150"/>
      <c r="S44" s="95"/>
      <c r="T44" s="317"/>
      <c r="U44" s="310"/>
      <c r="V44" s="319"/>
      <c r="W44" s="286"/>
      <c r="X44" s="286"/>
      <c r="Y44" s="293"/>
      <c r="Z44" s="240"/>
      <c r="AA44" s="286"/>
      <c r="AB44" s="112">
        <v>136.96</v>
      </c>
      <c r="AC44" s="146"/>
      <c r="AD44" s="146"/>
    </row>
    <row r="45" spans="1:30" ht="27" customHeight="1" x14ac:dyDescent="0.35">
      <c r="A45" s="31"/>
      <c r="B45" s="31"/>
      <c r="C45" s="124"/>
      <c r="D45" s="45"/>
      <c r="E45" s="253"/>
      <c r="F45" s="60"/>
      <c r="G45" s="60"/>
      <c r="H45" s="65"/>
      <c r="I45" s="133"/>
      <c r="J45" s="98" t="s">
        <v>75</v>
      </c>
      <c r="K45" s="60">
        <v>-100</v>
      </c>
      <c r="L45" s="75"/>
      <c r="M45" s="86"/>
      <c r="N45" s="98"/>
      <c r="O45" s="60"/>
      <c r="P45" s="98" t="s">
        <v>77</v>
      </c>
      <c r="Q45" s="95">
        <v>3000</v>
      </c>
      <c r="R45" s="150"/>
      <c r="S45" s="95"/>
      <c r="T45" s="317"/>
      <c r="U45" s="310"/>
      <c r="V45" s="309"/>
      <c r="W45" s="286"/>
      <c r="X45" s="286"/>
      <c r="Y45" s="293"/>
      <c r="Z45" s="240"/>
      <c r="AA45" s="240"/>
      <c r="AB45" s="112"/>
      <c r="AC45" s="146"/>
      <c r="AD45" s="146"/>
    </row>
    <row r="46" spans="1:30" ht="27" customHeight="1" x14ac:dyDescent="0.35">
      <c r="A46" s="33">
        <v>16</v>
      </c>
      <c r="B46" s="33" t="s">
        <v>60</v>
      </c>
      <c r="C46" s="123">
        <v>-7.16686676768854E-2</v>
      </c>
      <c r="D46" s="266">
        <v>-8.6999999999999994E-2</v>
      </c>
      <c r="E46" s="254">
        <v>1E-3</v>
      </c>
      <c r="F46" s="68">
        <v>-1400</v>
      </c>
      <c r="G46" s="56">
        <v>20200</v>
      </c>
      <c r="H46" s="66">
        <v>18800</v>
      </c>
      <c r="I46" s="54"/>
      <c r="J46" s="99" t="s">
        <v>73</v>
      </c>
      <c r="K46" s="56">
        <v>13400</v>
      </c>
      <c r="L46" s="79">
        <v>12500</v>
      </c>
      <c r="M46" s="88"/>
      <c r="N46" s="99"/>
      <c r="O46" s="56"/>
      <c r="P46" s="99" t="s">
        <v>73</v>
      </c>
      <c r="Q46" s="94">
        <v>-17900</v>
      </c>
      <c r="R46" s="149">
        <v>-14900</v>
      </c>
      <c r="S46" s="151">
        <v>16400</v>
      </c>
      <c r="T46" s="318">
        <v>4890600</v>
      </c>
      <c r="U46" s="307">
        <v>4284000</v>
      </c>
      <c r="V46" s="306">
        <v>4255800</v>
      </c>
      <c r="W46" s="284">
        <v>-8.8999999999999996E-2</v>
      </c>
      <c r="X46" s="284">
        <v>-0.153</v>
      </c>
      <c r="Y46" s="235">
        <v>-7.0000000000000001E-3</v>
      </c>
      <c r="Z46" s="241">
        <v>3.5000000000000003E-2</v>
      </c>
      <c r="AA46" s="244">
        <v>0.249</v>
      </c>
      <c r="AB46" s="111">
        <v>137.79</v>
      </c>
      <c r="AC46" s="148"/>
      <c r="AD46" s="146"/>
    </row>
    <row r="47" spans="1:30" ht="27" customHeight="1" x14ac:dyDescent="0.35">
      <c r="A47" s="31"/>
      <c r="B47" s="35"/>
      <c r="C47" s="124"/>
      <c r="D47" s="45"/>
      <c r="E47" s="256"/>
      <c r="F47" s="60"/>
      <c r="G47" s="60"/>
      <c r="H47" s="65"/>
      <c r="I47" s="55"/>
      <c r="J47" s="98" t="s">
        <v>74</v>
      </c>
      <c r="K47" s="60">
        <v>-100</v>
      </c>
      <c r="L47" s="75"/>
      <c r="M47" s="132"/>
      <c r="N47" s="98"/>
      <c r="O47" s="60"/>
      <c r="P47" s="98"/>
      <c r="Q47" s="95"/>
      <c r="R47" s="152"/>
      <c r="S47" s="95"/>
      <c r="T47" s="317"/>
      <c r="U47" s="310"/>
      <c r="V47" s="309"/>
      <c r="W47" s="286"/>
      <c r="X47" s="286"/>
      <c r="Y47" s="293"/>
      <c r="Z47" s="240"/>
      <c r="AA47" s="240"/>
      <c r="AB47" s="112">
        <v>135.76</v>
      </c>
      <c r="AC47" s="147"/>
      <c r="AD47" s="146"/>
    </row>
    <row r="48" spans="1:30" ht="27" customHeight="1" x14ac:dyDescent="0.35">
      <c r="A48" s="31"/>
      <c r="B48" s="31"/>
      <c r="C48" s="58"/>
      <c r="D48" s="267"/>
      <c r="E48" s="253"/>
      <c r="F48" s="134"/>
      <c r="G48" s="60"/>
      <c r="H48" s="67"/>
      <c r="I48" s="107"/>
      <c r="J48" s="98" t="s">
        <v>75</v>
      </c>
      <c r="K48" s="95">
        <v>-100</v>
      </c>
      <c r="L48" s="75"/>
      <c r="M48" s="89"/>
      <c r="N48" s="98"/>
      <c r="O48" s="60"/>
      <c r="P48" s="98" t="s">
        <v>77</v>
      </c>
      <c r="Q48" s="60">
        <v>1400</v>
      </c>
      <c r="R48" s="104"/>
      <c r="S48" s="83"/>
      <c r="T48" s="311"/>
      <c r="U48" s="316"/>
      <c r="V48" s="315"/>
      <c r="W48" s="286"/>
      <c r="X48" s="286"/>
      <c r="Y48" s="296"/>
      <c r="Z48" s="240"/>
      <c r="AA48" s="286"/>
      <c r="AB48" s="112"/>
      <c r="AC48" s="148"/>
      <c r="AD48" s="146"/>
    </row>
    <row r="49" spans="1:30" ht="27" customHeight="1" x14ac:dyDescent="0.35">
      <c r="A49" s="33">
        <v>19</v>
      </c>
      <c r="B49" s="33" t="s">
        <v>56</v>
      </c>
      <c r="C49" s="123">
        <v>-7.0518961442687433E-2</v>
      </c>
      <c r="D49" s="266">
        <v>-8.6999999999999994E-2</v>
      </c>
      <c r="E49" s="254">
        <v>1E-3</v>
      </c>
      <c r="F49" s="68">
        <v>-1900</v>
      </c>
      <c r="G49" s="56">
        <v>800</v>
      </c>
      <c r="H49" s="66">
        <v>-1100</v>
      </c>
      <c r="I49" s="106"/>
      <c r="J49" s="99" t="s">
        <v>73</v>
      </c>
      <c r="K49" s="94">
        <v>17900</v>
      </c>
      <c r="L49" s="79">
        <v>17700</v>
      </c>
      <c r="M49" s="80"/>
      <c r="N49" s="99"/>
      <c r="O49" s="56"/>
      <c r="P49" s="99" t="s">
        <v>73</v>
      </c>
      <c r="Q49" s="56">
        <v>-20000</v>
      </c>
      <c r="R49" s="149">
        <v>-18600</v>
      </c>
      <c r="S49" s="81">
        <v>-2000</v>
      </c>
      <c r="T49" s="308">
        <v>4888600</v>
      </c>
      <c r="U49" s="307">
        <v>4287200</v>
      </c>
      <c r="V49" s="306">
        <v>4277900</v>
      </c>
      <c r="W49" s="284">
        <v>-9.0999999999999998E-2</v>
      </c>
      <c r="X49" s="284">
        <v>-0.15</v>
      </c>
      <c r="Y49" s="235">
        <v>-7.0000000000000001E-3</v>
      </c>
      <c r="Z49" s="241">
        <v>7.0000000000000007E-2</v>
      </c>
      <c r="AA49" s="244">
        <v>0.249</v>
      </c>
      <c r="AB49" s="111">
        <v>136.6</v>
      </c>
      <c r="AC49" s="148"/>
      <c r="AD49" s="146"/>
    </row>
    <row r="50" spans="1:30" ht="27" customHeight="1" x14ac:dyDescent="0.35">
      <c r="A50" s="31"/>
      <c r="B50" s="35"/>
      <c r="C50" s="124"/>
      <c r="D50" s="45"/>
      <c r="E50" s="253"/>
      <c r="F50" s="60"/>
      <c r="G50" s="60"/>
      <c r="H50" s="65"/>
      <c r="I50" s="126"/>
      <c r="J50" s="98" t="s">
        <v>80</v>
      </c>
      <c r="K50" s="95">
        <v>-1500</v>
      </c>
      <c r="L50" s="75"/>
      <c r="M50" s="86"/>
      <c r="N50" s="98"/>
      <c r="O50" s="60"/>
      <c r="P50" s="98"/>
      <c r="Q50" s="60"/>
      <c r="R50" s="128"/>
      <c r="S50" s="60"/>
      <c r="T50" s="311"/>
      <c r="U50" s="310"/>
      <c r="V50" s="309"/>
      <c r="W50" s="286"/>
      <c r="X50" s="286"/>
      <c r="Y50" s="293"/>
      <c r="Z50" s="240"/>
      <c r="AA50" s="240"/>
      <c r="AB50" s="112">
        <v>132.28</v>
      </c>
      <c r="AC50" s="148"/>
      <c r="AD50" s="146"/>
    </row>
    <row r="51" spans="1:30" ht="27" customHeight="1" x14ac:dyDescent="0.35">
      <c r="A51" s="31"/>
      <c r="B51" s="31"/>
      <c r="C51" s="124"/>
      <c r="D51" s="45"/>
      <c r="E51" s="253"/>
      <c r="F51" s="60"/>
      <c r="G51" s="60"/>
      <c r="H51" s="65"/>
      <c r="I51" s="126"/>
      <c r="J51" s="98" t="s">
        <v>74</v>
      </c>
      <c r="K51" s="95">
        <v>-400</v>
      </c>
      <c r="L51" s="75"/>
      <c r="M51" s="86"/>
      <c r="N51" s="98"/>
      <c r="O51" s="92"/>
      <c r="P51" s="98" t="s">
        <v>77</v>
      </c>
      <c r="Q51" s="60">
        <v>30500</v>
      </c>
      <c r="R51" s="128"/>
      <c r="S51" s="60"/>
      <c r="T51" s="311"/>
      <c r="U51" s="310"/>
      <c r="V51" s="309"/>
      <c r="W51" s="286"/>
      <c r="X51" s="286"/>
      <c r="Y51" s="293"/>
      <c r="Z51" s="240"/>
      <c r="AA51" s="240"/>
      <c r="AB51" s="112"/>
      <c r="AC51" s="148"/>
      <c r="AD51" s="146"/>
    </row>
    <row r="52" spans="1:30" ht="27" customHeight="1" x14ac:dyDescent="0.35">
      <c r="A52" s="31"/>
      <c r="B52" s="31"/>
      <c r="C52" s="124"/>
      <c r="D52" s="45"/>
      <c r="E52" s="253"/>
      <c r="F52" s="60"/>
      <c r="G52" s="60"/>
      <c r="H52" s="65"/>
      <c r="I52" s="126"/>
      <c r="J52" s="98" t="s">
        <v>75</v>
      </c>
      <c r="K52" s="95">
        <v>-200</v>
      </c>
      <c r="L52" s="75"/>
      <c r="M52" s="86"/>
      <c r="N52" s="98"/>
      <c r="O52" s="92"/>
      <c r="P52" s="98" t="s">
        <v>75</v>
      </c>
      <c r="Q52" s="60">
        <v>1000</v>
      </c>
      <c r="R52" s="128"/>
      <c r="S52" s="60"/>
      <c r="T52" s="311"/>
      <c r="U52" s="310"/>
      <c r="V52" s="309"/>
      <c r="W52" s="286"/>
      <c r="X52" s="286"/>
      <c r="Y52" s="293"/>
      <c r="Z52" s="240"/>
      <c r="AA52" s="240"/>
      <c r="AB52" s="112"/>
      <c r="AC52" s="148"/>
      <c r="AD52" s="146"/>
    </row>
    <row r="53" spans="1:30" s="147" customFormat="1" ht="27" customHeight="1" x14ac:dyDescent="0.35">
      <c r="A53" s="33">
        <v>20</v>
      </c>
      <c r="B53" s="33" t="s">
        <v>57</v>
      </c>
      <c r="C53" s="123">
        <v>-6.8037885230945269E-2</v>
      </c>
      <c r="D53" s="270">
        <v>-8.6999999999999994E-2</v>
      </c>
      <c r="E53" s="257">
        <v>1E-3</v>
      </c>
      <c r="F53" s="56">
        <v>-2600</v>
      </c>
      <c r="G53" s="56">
        <v>79900</v>
      </c>
      <c r="H53" s="66">
        <v>77300</v>
      </c>
      <c r="I53" s="130"/>
      <c r="J53" s="99" t="s">
        <v>73</v>
      </c>
      <c r="K53" s="94">
        <v>20000</v>
      </c>
      <c r="L53" s="79">
        <v>17900</v>
      </c>
      <c r="M53" s="80"/>
      <c r="N53" s="99" t="s">
        <v>80</v>
      </c>
      <c r="O53" s="56">
        <v>4700</v>
      </c>
      <c r="P53" s="99" t="s">
        <v>73</v>
      </c>
      <c r="Q53" s="56">
        <v>-26700</v>
      </c>
      <c r="R53" s="149">
        <v>9500</v>
      </c>
      <c r="S53" s="56">
        <v>104700</v>
      </c>
      <c r="T53" s="308">
        <v>4993300</v>
      </c>
      <c r="U53" s="307">
        <v>4380000</v>
      </c>
      <c r="V53" s="306">
        <v>4374700</v>
      </c>
      <c r="W53" s="287">
        <v>-0.09</v>
      </c>
      <c r="X53" s="287">
        <v>-0.17</v>
      </c>
      <c r="Y53" s="238">
        <v>-7.0000000000000001E-3</v>
      </c>
      <c r="Z53" s="241">
        <v>7.0000000000000007E-2</v>
      </c>
      <c r="AA53" s="244">
        <v>0.40600000000000003</v>
      </c>
      <c r="AB53" s="111">
        <v>137.46</v>
      </c>
      <c r="AC53" s="148"/>
    </row>
    <row r="54" spans="1:30" s="147" customFormat="1" ht="27" customHeight="1" x14ac:dyDescent="0.35">
      <c r="A54" s="31"/>
      <c r="B54" s="35"/>
      <c r="C54" s="58"/>
      <c r="D54" s="44"/>
      <c r="E54" s="253"/>
      <c r="F54" s="60"/>
      <c r="G54" s="60"/>
      <c r="H54" s="65"/>
      <c r="I54" s="55"/>
      <c r="J54" s="98"/>
      <c r="K54" s="95"/>
      <c r="L54" s="75"/>
      <c r="M54" s="86"/>
      <c r="N54" s="98"/>
      <c r="O54" s="60"/>
      <c r="P54" s="98"/>
      <c r="Q54" s="60"/>
      <c r="R54" s="104"/>
      <c r="S54" s="60"/>
      <c r="T54" s="311"/>
      <c r="U54" s="310"/>
      <c r="V54" s="309"/>
      <c r="W54" s="286"/>
      <c r="X54" s="286"/>
      <c r="Y54" s="293"/>
      <c r="Z54" s="242"/>
      <c r="AA54" s="240"/>
      <c r="AB54" s="144">
        <v>131.5</v>
      </c>
      <c r="AC54" s="148"/>
    </row>
    <row r="55" spans="1:30" s="147" customFormat="1" ht="27" customHeight="1" x14ac:dyDescent="0.35">
      <c r="A55" s="31"/>
      <c r="B55" s="31"/>
      <c r="C55" s="58"/>
      <c r="D55" s="44"/>
      <c r="E55" s="253"/>
      <c r="F55" s="60"/>
      <c r="G55" s="60"/>
      <c r="H55" s="65"/>
      <c r="I55" s="55"/>
      <c r="J55" s="98" t="s">
        <v>74</v>
      </c>
      <c r="K55" s="95">
        <v>-200</v>
      </c>
      <c r="L55" s="75"/>
      <c r="M55" s="86"/>
      <c r="N55" s="98"/>
      <c r="O55" s="60"/>
      <c r="P55" s="98" t="s">
        <v>77</v>
      </c>
      <c r="Q55" s="60">
        <v>19200</v>
      </c>
      <c r="R55" s="104"/>
      <c r="S55" s="60"/>
      <c r="T55" s="311"/>
      <c r="U55" s="310"/>
      <c r="V55" s="309"/>
      <c r="W55" s="286"/>
      <c r="X55" s="286"/>
      <c r="Y55" s="293"/>
      <c r="Z55" s="242"/>
      <c r="AA55" s="240"/>
      <c r="AB55" s="144"/>
      <c r="AC55" s="148"/>
    </row>
    <row r="56" spans="1:30" s="147" customFormat="1" ht="27" customHeight="1" x14ac:dyDescent="0.35">
      <c r="A56" s="33">
        <v>21</v>
      </c>
      <c r="B56" s="33" t="s">
        <v>58</v>
      </c>
      <c r="C56" s="123">
        <v>-6.6748456005231438E-2</v>
      </c>
      <c r="D56" s="270">
        <v>-8.6999999999999994E-2</v>
      </c>
      <c r="E56" s="254">
        <v>1E-3</v>
      </c>
      <c r="F56" s="56">
        <v>-2400</v>
      </c>
      <c r="G56" s="56">
        <v>-5700</v>
      </c>
      <c r="H56" s="66">
        <v>-8100</v>
      </c>
      <c r="I56" s="54"/>
      <c r="J56" s="99" t="s">
        <v>73</v>
      </c>
      <c r="K56" s="94">
        <v>26700</v>
      </c>
      <c r="L56" s="79">
        <v>26500</v>
      </c>
      <c r="M56" s="80"/>
      <c r="N56" s="99"/>
      <c r="O56" s="56"/>
      <c r="P56" s="99" t="s">
        <v>73</v>
      </c>
      <c r="Q56" s="56">
        <v>-37900</v>
      </c>
      <c r="R56" s="149">
        <v>-18700</v>
      </c>
      <c r="S56" s="56">
        <v>-300</v>
      </c>
      <c r="T56" s="308">
        <v>4993000</v>
      </c>
      <c r="U56" s="307">
        <v>4377400</v>
      </c>
      <c r="V56" s="306">
        <v>4372700</v>
      </c>
      <c r="W56" s="287">
        <v>-0.129</v>
      </c>
      <c r="X56" s="287">
        <v>-0.18</v>
      </c>
      <c r="Y56" s="235">
        <v>-7.0000000000000001E-3</v>
      </c>
      <c r="Z56" s="241">
        <v>7.0000000000000007E-2</v>
      </c>
      <c r="AA56" s="244">
        <v>0.47199999999999998</v>
      </c>
      <c r="AB56" s="145">
        <v>132.36000000000001</v>
      </c>
      <c r="AC56" s="148"/>
    </row>
    <row r="57" spans="1:30" s="147" customFormat="1" ht="27" customHeight="1" x14ac:dyDescent="0.35">
      <c r="A57" s="35"/>
      <c r="B57" s="35"/>
      <c r="C57" s="57"/>
      <c r="D57" s="271"/>
      <c r="E57" s="255"/>
      <c r="F57" s="63"/>
      <c r="G57" s="63"/>
      <c r="H57" s="69"/>
      <c r="I57" s="109"/>
      <c r="J57" s="108" t="s">
        <v>74</v>
      </c>
      <c r="K57" s="95">
        <v>-300</v>
      </c>
      <c r="L57" s="71"/>
      <c r="M57" s="96"/>
      <c r="N57" s="98"/>
      <c r="O57" s="63"/>
      <c r="P57" s="98" t="s">
        <v>76</v>
      </c>
      <c r="Q57" s="63">
        <v>1000</v>
      </c>
      <c r="R57" s="103"/>
      <c r="S57" s="63"/>
      <c r="T57" s="314"/>
      <c r="U57" s="313"/>
      <c r="V57" s="312"/>
      <c r="W57" s="285"/>
      <c r="X57" s="285"/>
      <c r="Y57" s="294"/>
      <c r="Z57" s="246"/>
      <c r="AA57" s="243"/>
      <c r="AB57" s="110">
        <v>131.65</v>
      </c>
      <c r="AC57" s="148"/>
    </row>
    <row r="58" spans="1:30" s="147" customFormat="1" ht="27" customHeight="1" x14ac:dyDescent="0.35">
      <c r="A58" s="31"/>
      <c r="B58" s="31"/>
      <c r="C58" s="58"/>
      <c r="D58" s="44"/>
      <c r="E58" s="253"/>
      <c r="F58" s="60"/>
      <c r="G58" s="60"/>
      <c r="H58" s="65"/>
      <c r="I58" s="131"/>
      <c r="J58" s="98" t="s">
        <v>75</v>
      </c>
      <c r="K58" s="95">
        <v>-100</v>
      </c>
      <c r="L58" s="75"/>
      <c r="M58" s="86"/>
      <c r="N58" s="98"/>
      <c r="O58" s="60"/>
      <c r="P58" s="98" t="s">
        <v>77</v>
      </c>
      <c r="Q58" s="60">
        <v>2000</v>
      </c>
      <c r="R58" s="104"/>
      <c r="S58" s="60"/>
      <c r="T58" s="311"/>
      <c r="U58" s="310"/>
      <c r="V58" s="309"/>
      <c r="W58" s="286"/>
      <c r="X58" s="286"/>
      <c r="Y58" s="293"/>
      <c r="Z58" s="242"/>
      <c r="AA58" s="240"/>
      <c r="AB58" s="112"/>
      <c r="AC58" s="148"/>
    </row>
    <row r="59" spans="1:30" s="147" customFormat="1" ht="27" customHeight="1" x14ac:dyDescent="0.35">
      <c r="A59" s="33">
        <v>22</v>
      </c>
      <c r="B59" s="18" t="s">
        <v>59</v>
      </c>
      <c r="C59" s="123">
        <v>-6.5346418975764653E-2</v>
      </c>
      <c r="D59" s="270">
        <v>-8.6999999999999994E-2</v>
      </c>
      <c r="E59" s="254">
        <v>1E-3</v>
      </c>
      <c r="F59" s="56">
        <v>-3900</v>
      </c>
      <c r="G59" s="56">
        <v>7200</v>
      </c>
      <c r="H59" s="66">
        <v>3300</v>
      </c>
      <c r="I59" s="54"/>
      <c r="J59" s="99" t="s">
        <v>73</v>
      </c>
      <c r="K59" s="94">
        <v>37900</v>
      </c>
      <c r="L59" s="79">
        <v>37500</v>
      </c>
      <c r="M59" s="80"/>
      <c r="N59" s="99"/>
      <c r="O59" s="56"/>
      <c r="P59" s="99" t="s">
        <v>73</v>
      </c>
      <c r="Q59" s="56">
        <v>-33000</v>
      </c>
      <c r="R59" s="149">
        <v>-30000</v>
      </c>
      <c r="S59" s="56">
        <v>10800</v>
      </c>
      <c r="T59" s="308">
        <v>5003800</v>
      </c>
      <c r="U59" s="307">
        <v>4362800</v>
      </c>
      <c r="V59" s="306">
        <v>4359000</v>
      </c>
      <c r="W59" s="284">
        <v>-0.11799999999999999</v>
      </c>
      <c r="X59" s="284">
        <v>-0.18</v>
      </c>
      <c r="Y59" s="235">
        <v>-6.0000000000000001E-3</v>
      </c>
      <c r="Z59" s="241">
        <v>7.0000000000000007E-2</v>
      </c>
      <c r="AA59" s="244">
        <v>0.38700000000000001</v>
      </c>
      <c r="AB59" s="111">
        <v>132.44999999999999</v>
      </c>
      <c r="AC59" s="148"/>
    </row>
    <row r="60" spans="1:30" s="147" customFormat="1" ht="27" customHeight="1" x14ac:dyDescent="0.35">
      <c r="A60" s="31"/>
      <c r="B60" s="35"/>
      <c r="C60" s="124"/>
      <c r="D60" s="45"/>
      <c r="E60" s="253"/>
      <c r="F60" s="60"/>
      <c r="G60" s="60"/>
      <c r="H60" s="65"/>
      <c r="I60" s="55"/>
      <c r="J60" s="98" t="s">
        <v>74</v>
      </c>
      <c r="K60" s="95">
        <v>-1000</v>
      </c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132.16999999999999</v>
      </c>
      <c r="AC60" s="148"/>
    </row>
    <row r="61" spans="1:30" s="147" customFormat="1" ht="27" customHeight="1" x14ac:dyDescent="0.35">
      <c r="A61" s="31"/>
      <c r="B61" s="31"/>
      <c r="C61" s="124"/>
      <c r="D61" s="45"/>
      <c r="E61" s="253"/>
      <c r="F61" s="60"/>
      <c r="G61" s="60"/>
      <c r="H61" s="65"/>
      <c r="I61" s="55"/>
      <c r="J61" s="98" t="s">
        <v>75</v>
      </c>
      <c r="K61" s="95">
        <v>-100</v>
      </c>
      <c r="L61" s="75"/>
      <c r="M61" s="86"/>
      <c r="N61" s="98"/>
      <c r="O61" s="60"/>
      <c r="P61" s="98"/>
      <c r="Q61" s="60"/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30" s="147" customFormat="1" ht="27" customHeight="1" x14ac:dyDescent="0.35">
      <c r="A62" s="31"/>
      <c r="B62" s="31"/>
      <c r="C62" s="124"/>
      <c r="D62" s="45"/>
      <c r="E62" s="253"/>
      <c r="F62" s="60"/>
      <c r="G62" s="60"/>
      <c r="H62" s="65"/>
      <c r="I62" s="55"/>
      <c r="J62" s="98" t="s">
        <v>73</v>
      </c>
      <c r="K62" s="95">
        <v>33000</v>
      </c>
      <c r="L62" s="75"/>
      <c r="M62" s="86"/>
      <c r="N62" s="98"/>
      <c r="O62" s="60"/>
      <c r="P62" s="98" t="s">
        <v>77</v>
      </c>
      <c r="Q62" s="60">
        <v>13300</v>
      </c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/>
      <c r="AC62" s="148"/>
    </row>
    <row r="63" spans="1:30" s="147" customFormat="1" ht="27" customHeight="1" x14ac:dyDescent="0.35">
      <c r="A63" s="31"/>
      <c r="B63" s="31"/>
      <c r="C63" s="124"/>
      <c r="D63" s="45"/>
      <c r="E63" s="253"/>
      <c r="F63" s="60"/>
      <c r="G63" s="60"/>
      <c r="H63" s="65"/>
      <c r="I63" s="55"/>
      <c r="J63" s="98" t="s">
        <v>91</v>
      </c>
      <c r="K63" s="95">
        <v>-3200</v>
      </c>
      <c r="L63" s="75"/>
      <c r="M63" s="86"/>
      <c r="N63" s="98"/>
      <c r="O63" s="60"/>
      <c r="P63" s="98" t="s">
        <v>73</v>
      </c>
      <c r="Q63" s="60">
        <v>-30600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/>
      <c r="AC63" s="148"/>
    </row>
    <row r="64" spans="1:30" s="147" customFormat="1" ht="27" customHeight="1" x14ac:dyDescent="0.35">
      <c r="A64" s="33">
        <v>23</v>
      </c>
      <c r="B64" s="33" t="s">
        <v>60</v>
      </c>
      <c r="C64" s="123">
        <v>-6.1771953830754997E-2</v>
      </c>
      <c r="D64" s="270">
        <v>-8.6999999999999994E-2</v>
      </c>
      <c r="E64" s="254">
        <v>1E-3</v>
      </c>
      <c r="F64" s="56">
        <v>-2500</v>
      </c>
      <c r="G64" s="56">
        <v>9000</v>
      </c>
      <c r="H64" s="66">
        <v>6500</v>
      </c>
      <c r="I64" s="54"/>
      <c r="J64" s="99" t="s">
        <v>79</v>
      </c>
      <c r="K64" s="94">
        <v>-11900</v>
      </c>
      <c r="L64" s="79">
        <v>16800</v>
      </c>
      <c r="M64" s="80"/>
      <c r="N64" s="99"/>
      <c r="O64" s="56"/>
      <c r="P64" s="99" t="s">
        <v>79</v>
      </c>
      <c r="Q64" s="94">
        <v>8400</v>
      </c>
      <c r="R64" s="149">
        <v>-8900</v>
      </c>
      <c r="S64" s="56">
        <v>14400</v>
      </c>
      <c r="T64" s="308">
        <v>5018200</v>
      </c>
      <c r="U64" s="307">
        <v>4383500</v>
      </c>
      <c r="V64" s="306">
        <v>4381800</v>
      </c>
      <c r="W64" s="284">
        <v>-0.123</v>
      </c>
      <c r="X64" s="284">
        <v>-0.18</v>
      </c>
      <c r="Y64" s="235">
        <v>-1.4999999999999999E-2</v>
      </c>
      <c r="Z64" s="244">
        <v>7.0000000000000007E-2</v>
      </c>
      <c r="AA64" s="244">
        <v>0.372</v>
      </c>
      <c r="AB64" s="111">
        <v>132.80000000000001</v>
      </c>
      <c r="AC64" s="148"/>
    </row>
    <row r="65" spans="1:30" s="147" customFormat="1" ht="27" customHeight="1" x14ac:dyDescent="0.35">
      <c r="A65" s="31"/>
      <c r="B65" s="35"/>
      <c r="C65" s="124"/>
      <c r="D65" s="45"/>
      <c r="E65" s="253"/>
      <c r="F65" s="60"/>
      <c r="G65" s="60"/>
      <c r="H65" s="65"/>
      <c r="I65" s="55"/>
      <c r="J65" s="98"/>
      <c r="K65" s="95"/>
      <c r="L65" s="75"/>
      <c r="M65" s="86"/>
      <c r="N65" s="98"/>
      <c r="O65" s="60"/>
      <c r="P65" s="98"/>
      <c r="Q65" s="60"/>
      <c r="R65" s="75"/>
      <c r="S65" s="60"/>
      <c r="T65" s="311"/>
      <c r="U65" s="310"/>
      <c r="V65" s="309"/>
      <c r="W65" s="286"/>
      <c r="X65" s="286"/>
      <c r="Y65" s="293"/>
      <c r="Z65" s="240"/>
      <c r="AA65" s="240"/>
      <c r="AB65" s="112">
        <v>132.28</v>
      </c>
      <c r="AC65" s="148"/>
    </row>
    <row r="66" spans="1:30" s="147" customFormat="1" ht="27" customHeight="1" x14ac:dyDescent="0.35">
      <c r="A66" s="31"/>
      <c r="B66" s="31"/>
      <c r="C66" s="124"/>
      <c r="D66" s="45"/>
      <c r="E66" s="253"/>
      <c r="F66" s="60"/>
      <c r="G66" s="60"/>
      <c r="H66" s="65"/>
      <c r="I66" s="55"/>
      <c r="J66" s="98" t="s">
        <v>74</v>
      </c>
      <c r="K66" s="95">
        <v>-900</v>
      </c>
      <c r="L66" s="75"/>
      <c r="M66" s="86"/>
      <c r="N66" s="98"/>
      <c r="O66" s="60"/>
      <c r="P66" s="98"/>
      <c r="Q66" s="60"/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/>
      <c r="AC66" s="148"/>
    </row>
    <row r="67" spans="1:30" s="147" customFormat="1" ht="27" customHeight="1" x14ac:dyDescent="0.35">
      <c r="A67" s="33">
        <v>26</v>
      </c>
      <c r="B67" s="33" t="s">
        <v>56</v>
      </c>
      <c r="C67" s="123">
        <v>-6.1841932830705985E-2</v>
      </c>
      <c r="D67" s="270">
        <v>-8.6999999999999994E-2</v>
      </c>
      <c r="E67" s="254">
        <v>1E-3</v>
      </c>
      <c r="F67" s="56">
        <v>-2600</v>
      </c>
      <c r="G67" s="56">
        <v>4400</v>
      </c>
      <c r="H67" s="66">
        <v>1800</v>
      </c>
      <c r="I67" s="54"/>
      <c r="J67" s="99" t="s">
        <v>73</v>
      </c>
      <c r="K67" s="94">
        <v>30600</v>
      </c>
      <c r="L67" s="79">
        <v>29700</v>
      </c>
      <c r="M67" s="80"/>
      <c r="N67" s="99"/>
      <c r="O67" s="56"/>
      <c r="P67" s="99" t="s">
        <v>73</v>
      </c>
      <c r="Q67" s="94">
        <v>-27800</v>
      </c>
      <c r="R67" s="149">
        <v>-27800</v>
      </c>
      <c r="S67" s="56">
        <v>3700</v>
      </c>
      <c r="T67" s="308">
        <v>5021900</v>
      </c>
      <c r="U67" s="307">
        <v>4375300</v>
      </c>
      <c r="V67" s="306">
        <v>4373900</v>
      </c>
      <c r="W67" s="284">
        <v>-0.122</v>
      </c>
      <c r="X67" s="284">
        <v>-0.18</v>
      </c>
      <c r="Y67" s="235">
        <v>-1.4999999999999999E-2</v>
      </c>
      <c r="Z67" s="244">
        <v>7.0000000000000007E-2</v>
      </c>
      <c r="AA67" s="244">
        <v>0.436</v>
      </c>
      <c r="AB67" s="111">
        <v>132.85</v>
      </c>
      <c r="AC67" s="148"/>
    </row>
    <row r="68" spans="1:30" s="147" customFormat="1" ht="27" customHeight="1" x14ac:dyDescent="0.35">
      <c r="A68" s="31"/>
      <c r="B68" s="35"/>
      <c r="C68" s="124"/>
      <c r="D68" s="45"/>
      <c r="E68" s="253"/>
      <c r="F68" s="60"/>
      <c r="G68" s="60"/>
      <c r="H68" s="65"/>
      <c r="I68" s="55"/>
      <c r="J68" s="98"/>
      <c r="K68" s="95"/>
      <c r="L68" s="75"/>
      <c r="M68" s="86"/>
      <c r="N68" s="98"/>
      <c r="O68" s="60"/>
      <c r="P68" s="98"/>
      <c r="Q68" s="60"/>
      <c r="R68" s="75"/>
      <c r="S68" s="60"/>
      <c r="T68" s="311"/>
      <c r="U68" s="310"/>
      <c r="V68" s="309"/>
      <c r="W68" s="286"/>
      <c r="X68" s="286"/>
      <c r="Y68" s="293"/>
      <c r="Z68" s="240"/>
      <c r="AA68" s="240"/>
      <c r="AB68" s="112">
        <v>132.65</v>
      </c>
      <c r="AC68" s="148"/>
    </row>
    <row r="69" spans="1:30" s="147" customFormat="1" ht="27" customHeight="1" x14ac:dyDescent="0.35">
      <c r="A69" s="31"/>
      <c r="B69" s="31"/>
      <c r="C69" s="124"/>
      <c r="D69" s="45"/>
      <c r="E69" s="253"/>
      <c r="F69" s="60"/>
      <c r="G69" s="60"/>
      <c r="H69" s="65"/>
      <c r="I69" s="55"/>
      <c r="J69" s="98" t="s">
        <v>74</v>
      </c>
      <c r="K69" s="95">
        <v>-500</v>
      </c>
      <c r="L69" s="75"/>
      <c r="M69" s="86"/>
      <c r="N69" s="98"/>
      <c r="O69" s="60"/>
      <c r="P69" s="98" t="s">
        <v>77</v>
      </c>
      <c r="Q69" s="60">
        <v>18100</v>
      </c>
      <c r="R69" s="75"/>
      <c r="S69" s="60"/>
      <c r="T69" s="311"/>
      <c r="U69" s="310"/>
      <c r="V69" s="309"/>
      <c r="W69" s="286"/>
      <c r="X69" s="286"/>
      <c r="Y69" s="293"/>
      <c r="Z69" s="240"/>
      <c r="AA69" s="240"/>
      <c r="AB69" s="112"/>
      <c r="AC69" s="148"/>
    </row>
    <row r="70" spans="1:30" s="147" customFormat="1" ht="27" customHeight="1" x14ac:dyDescent="0.35">
      <c r="A70" s="33">
        <v>27</v>
      </c>
      <c r="B70" s="33" t="s">
        <v>57</v>
      </c>
      <c r="C70" s="123">
        <v>-5.3170254282291614E-2</v>
      </c>
      <c r="D70" s="270">
        <v>-0.08</v>
      </c>
      <c r="E70" s="254">
        <v>1E-3</v>
      </c>
      <c r="F70" s="56">
        <v>-2600</v>
      </c>
      <c r="G70" s="56">
        <v>500</v>
      </c>
      <c r="H70" s="66">
        <v>-2100</v>
      </c>
      <c r="I70" s="54"/>
      <c r="J70" s="99" t="s">
        <v>73</v>
      </c>
      <c r="K70" s="94">
        <v>27800</v>
      </c>
      <c r="L70" s="79">
        <v>27300</v>
      </c>
      <c r="M70" s="80"/>
      <c r="N70" s="99"/>
      <c r="O70" s="56"/>
      <c r="P70" s="99" t="s">
        <v>73</v>
      </c>
      <c r="Q70" s="94">
        <v>-28900</v>
      </c>
      <c r="R70" s="149">
        <v>-10800</v>
      </c>
      <c r="S70" s="56">
        <v>14400</v>
      </c>
      <c r="T70" s="308">
        <v>5036300</v>
      </c>
      <c r="U70" s="307">
        <v>4409000</v>
      </c>
      <c r="V70" s="306">
        <v>4407500</v>
      </c>
      <c r="W70" s="284">
        <v>-9.5000000000000001E-2</v>
      </c>
      <c r="X70" s="284">
        <v>-0.18</v>
      </c>
      <c r="Y70" s="235">
        <v>-1.4999999999999999E-2</v>
      </c>
      <c r="Z70" s="244">
        <v>7.0000000000000007E-2</v>
      </c>
      <c r="AA70" s="244">
        <v>0.45400000000000001</v>
      </c>
      <c r="AB70" s="111">
        <v>133.22</v>
      </c>
      <c r="AC70" s="148"/>
    </row>
    <row r="71" spans="1:30" s="147" customFormat="1" ht="27" customHeight="1" x14ac:dyDescent="0.35">
      <c r="A71" s="31"/>
      <c r="B71" s="35"/>
      <c r="C71" s="124"/>
      <c r="D71" s="45"/>
      <c r="E71" s="253"/>
      <c r="F71" s="60"/>
      <c r="G71" s="60"/>
      <c r="H71" s="65"/>
      <c r="I71" s="55"/>
      <c r="J71" s="98"/>
      <c r="K71" s="95"/>
      <c r="L71" s="75"/>
      <c r="M71" s="86"/>
      <c r="N71" s="98"/>
      <c r="O71" s="60"/>
      <c r="P71" s="98"/>
      <c r="Q71" s="60"/>
      <c r="R71" s="75"/>
      <c r="S71" s="60"/>
      <c r="T71" s="311"/>
      <c r="U71" s="310"/>
      <c r="V71" s="309"/>
      <c r="W71" s="286"/>
      <c r="X71" s="286"/>
      <c r="Y71" s="293"/>
      <c r="Z71" s="240"/>
      <c r="AA71" s="240"/>
      <c r="AB71" s="112">
        <v>133.44</v>
      </c>
      <c r="AC71" s="148"/>
    </row>
    <row r="72" spans="1:30" s="147" customFormat="1" ht="27" customHeight="1" x14ac:dyDescent="0.35">
      <c r="A72" s="31"/>
      <c r="B72" s="31"/>
      <c r="C72" s="124"/>
      <c r="D72" s="45"/>
      <c r="E72" s="253"/>
      <c r="F72" s="60"/>
      <c r="G72" s="60"/>
      <c r="H72" s="65"/>
      <c r="I72" s="55"/>
      <c r="J72" s="98" t="s">
        <v>74</v>
      </c>
      <c r="K72" s="95">
        <v>-1400</v>
      </c>
      <c r="L72" s="75"/>
      <c r="M72" s="86"/>
      <c r="N72" s="98"/>
      <c r="O72" s="60"/>
      <c r="P72" s="98"/>
      <c r="Q72" s="60"/>
      <c r="R72" s="75"/>
      <c r="S72" s="60"/>
      <c r="T72" s="311"/>
      <c r="U72" s="310"/>
      <c r="V72" s="309"/>
      <c r="W72" s="286"/>
      <c r="X72" s="286"/>
      <c r="Y72" s="293"/>
      <c r="Z72" s="240"/>
      <c r="AA72" s="240"/>
      <c r="AB72" s="112"/>
      <c r="AC72" s="148"/>
    </row>
    <row r="73" spans="1:30" s="147" customFormat="1" ht="27" customHeight="1" x14ac:dyDescent="0.35">
      <c r="A73" s="33">
        <v>28</v>
      </c>
      <c r="B73" s="33" t="s">
        <v>58</v>
      </c>
      <c r="C73" s="123">
        <v>-4.6590180872119795E-2</v>
      </c>
      <c r="D73" s="270">
        <v>-0.08</v>
      </c>
      <c r="E73" s="254">
        <v>1E-3</v>
      </c>
      <c r="F73" s="56">
        <v>-2500</v>
      </c>
      <c r="G73" s="56">
        <v>100</v>
      </c>
      <c r="H73" s="66">
        <v>-2400</v>
      </c>
      <c r="I73" s="54"/>
      <c r="J73" s="99" t="s">
        <v>73</v>
      </c>
      <c r="K73" s="94">
        <v>28900</v>
      </c>
      <c r="L73" s="79">
        <v>27500</v>
      </c>
      <c r="M73" s="80"/>
      <c r="N73" s="99"/>
      <c r="O73" s="56"/>
      <c r="P73" s="99" t="s">
        <v>73</v>
      </c>
      <c r="Q73" s="94">
        <v>-26100</v>
      </c>
      <c r="R73" s="149">
        <v>-26100</v>
      </c>
      <c r="S73" s="56">
        <v>-1000</v>
      </c>
      <c r="T73" s="308">
        <v>5035300</v>
      </c>
      <c r="U73" s="307">
        <v>4408800</v>
      </c>
      <c r="V73" s="306">
        <v>4407400</v>
      </c>
      <c r="W73" s="284">
        <v>-9.1999999999999998E-2</v>
      </c>
      <c r="X73" s="284">
        <v>-0.18</v>
      </c>
      <c r="Y73" s="235">
        <v>-1.4999999999999999E-2</v>
      </c>
      <c r="Z73" s="244">
        <v>7.0000000000000007E-2</v>
      </c>
      <c r="AA73" s="244">
        <v>0.44600000000000001</v>
      </c>
      <c r="AB73" s="111">
        <v>134.4</v>
      </c>
      <c r="AC73" s="148"/>
    </row>
    <row r="74" spans="1:30" s="147" customFormat="1" ht="27" customHeight="1" x14ac:dyDescent="0.35">
      <c r="A74" s="31"/>
      <c r="B74" s="35"/>
      <c r="C74" s="124"/>
      <c r="D74" s="45"/>
      <c r="E74" s="253"/>
      <c r="F74" s="60"/>
      <c r="G74" s="60"/>
      <c r="H74" s="65"/>
      <c r="I74" s="55"/>
      <c r="J74" s="98"/>
      <c r="K74" s="95"/>
      <c r="L74" s="75"/>
      <c r="M74" s="86"/>
      <c r="N74" s="98"/>
      <c r="O74" s="60"/>
      <c r="P74" s="98"/>
      <c r="Q74" s="60"/>
      <c r="R74" s="75"/>
      <c r="S74" s="60"/>
      <c r="T74" s="311"/>
      <c r="U74" s="310"/>
      <c r="V74" s="309"/>
      <c r="W74" s="286"/>
      <c r="X74" s="286"/>
      <c r="Y74" s="293"/>
      <c r="Z74" s="240"/>
      <c r="AA74" s="240"/>
      <c r="AB74" s="112">
        <v>133.47999999999999</v>
      </c>
      <c r="AC74" s="148"/>
    </row>
    <row r="75" spans="1:30" s="147" customFormat="1" ht="27" customHeight="1" x14ac:dyDescent="0.35">
      <c r="A75" s="31"/>
      <c r="B75" s="31"/>
      <c r="C75" s="124"/>
      <c r="D75" s="45"/>
      <c r="E75" s="253"/>
      <c r="F75" s="60"/>
      <c r="G75" s="60"/>
      <c r="H75" s="65"/>
      <c r="I75" s="55"/>
      <c r="J75" s="98" t="s">
        <v>74</v>
      </c>
      <c r="K75" s="95">
        <v>-200</v>
      </c>
      <c r="L75" s="75"/>
      <c r="M75" s="86"/>
      <c r="N75" s="98"/>
      <c r="O75" s="60"/>
      <c r="P75" s="98" t="s">
        <v>77</v>
      </c>
      <c r="Q75" s="60">
        <v>6500</v>
      </c>
      <c r="R75" s="75"/>
      <c r="S75" s="60"/>
      <c r="T75" s="311"/>
      <c r="U75" s="310"/>
      <c r="V75" s="309"/>
      <c r="W75" s="286"/>
      <c r="X75" s="286"/>
      <c r="Y75" s="293"/>
      <c r="Z75" s="240"/>
      <c r="AA75" s="240"/>
      <c r="AB75" s="112"/>
      <c r="AC75" s="148"/>
    </row>
    <row r="76" spans="1:30" s="147" customFormat="1" ht="27" customHeight="1" x14ac:dyDescent="0.35">
      <c r="A76" s="33">
        <v>29</v>
      </c>
      <c r="B76" s="33" t="s">
        <v>59</v>
      </c>
      <c r="C76" s="123">
        <v>-3.3049380192615212E-2</v>
      </c>
      <c r="D76" s="270">
        <v>-0.08</v>
      </c>
      <c r="E76" s="254">
        <v>1E-3</v>
      </c>
      <c r="F76" s="56">
        <v>-2000</v>
      </c>
      <c r="G76" s="56">
        <v>-7400</v>
      </c>
      <c r="H76" s="66">
        <v>-9400</v>
      </c>
      <c r="I76" s="54"/>
      <c r="J76" s="99" t="s">
        <v>73</v>
      </c>
      <c r="K76" s="94">
        <v>26100</v>
      </c>
      <c r="L76" s="79">
        <v>25900</v>
      </c>
      <c r="M76" s="80"/>
      <c r="N76" s="99"/>
      <c r="O76" s="56"/>
      <c r="P76" s="99" t="s">
        <v>73</v>
      </c>
      <c r="Q76" s="94">
        <v>-32500</v>
      </c>
      <c r="R76" s="149">
        <v>-26000</v>
      </c>
      <c r="S76" s="56">
        <v>-9500</v>
      </c>
      <c r="T76" s="308">
        <v>5025800</v>
      </c>
      <c r="U76" s="307">
        <v>4417900</v>
      </c>
      <c r="V76" s="306">
        <v>4416800</v>
      </c>
      <c r="W76" s="284">
        <v>-0.153</v>
      </c>
      <c r="X76" s="284">
        <v>-0.18</v>
      </c>
      <c r="Y76" s="235">
        <v>-1.4999999999999999E-2</v>
      </c>
      <c r="Z76" s="244">
        <v>7.0000000000000007E-2</v>
      </c>
      <c r="AA76" s="244">
        <v>0.44</v>
      </c>
      <c r="AB76" s="111">
        <v>134.38</v>
      </c>
      <c r="AC76" s="148"/>
    </row>
    <row r="77" spans="1:30" s="147" customFormat="1" ht="27" customHeight="1" x14ac:dyDescent="0.35">
      <c r="A77" s="31"/>
      <c r="B77" s="31"/>
      <c r="C77" s="124"/>
      <c r="D77" s="45"/>
      <c r="E77" s="253"/>
      <c r="F77" s="60"/>
      <c r="G77" s="60"/>
      <c r="H77" s="65"/>
      <c r="I77" s="55"/>
      <c r="J77" s="98"/>
      <c r="K77" s="95"/>
      <c r="L77" s="75"/>
      <c r="M77" s="86"/>
      <c r="N77" s="98"/>
      <c r="O77" s="60"/>
      <c r="P77" s="98" t="s">
        <v>77</v>
      </c>
      <c r="Q77" s="95">
        <v>6600</v>
      </c>
      <c r="R77" s="150"/>
      <c r="S77" s="60"/>
      <c r="T77" s="311"/>
      <c r="U77" s="310"/>
      <c r="V77" s="309"/>
      <c r="W77" s="286"/>
      <c r="X77" s="286"/>
      <c r="Y77" s="293"/>
      <c r="Z77" s="240"/>
      <c r="AA77" s="240"/>
      <c r="AB77" s="112">
        <v>132.12</v>
      </c>
      <c r="AC77" s="148"/>
    </row>
    <row r="78" spans="1:30" s="147" customFormat="1" ht="27" customHeight="1" x14ac:dyDescent="0.35">
      <c r="A78" s="31"/>
      <c r="B78" s="31"/>
      <c r="C78" s="124"/>
      <c r="D78" s="45"/>
      <c r="E78" s="253"/>
      <c r="F78" s="60"/>
      <c r="G78" s="60"/>
      <c r="H78" s="65"/>
      <c r="I78" s="55"/>
      <c r="J78" s="98" t="s">
        <v>74</v>
      </c>
      <c r="K78" s="95">
        <v>-800</v>
      </c>
      <c r="L78" s="75"/>
      <c r="M78" s="86"/>
      <c r="N78" s="98"/>
      <c r="O78" s="60"/>
      <c r="P78" s="98" t="s">
        <v>74</v>
      </c>
      <c r="Q78" s="60">
        <v>4000</v>
      </c>
      <c r="R78" s="75"/>
      <c r="S78" s="60"/>
      <c r="T78" s="311"/>
      <c r="U78" s="310"/>
      <c r="V78" s="309"/>
      <c r="W78" s="286"/>
      <c r="X78" s="286"/>
      <c r="Y78" s="293"/>
      <c r="Z78" s="240"/>
      <c r="AA78" s="240"/>
      <c r="AB78" s="112"/>
      <c r="AC78" s="148"/>
    </row>
    <row r="79" spans="1:30" s="147" customFormat="1" ht="27" customHeight="1" thickBot="1" x14ac:dyDescent="0.4">
      <c r="A79" s="33">
        <v>30</v>
      </c>
      <c r="B79" s="33" t="s">
        <v>60</v>
      </c>
      <c r="C79" s="123">
        <v>-2.2344872005700823E-2</v>
      </c>
      <c r="D79" s="270">
        <v>-8.6999999999999994E-2</v>
      </c>
      <c r="E79" s="254">
        <v>1E-3</v>
      </c>
      <c r="F79" s="56">
        <v>700</v>
      </c>
      <c r="G79" s="56">
        <v>-8300</v>
      </c>
      <c r="H79" s="66">
        <v>-7600</v>
      </c>
      <c r="I79" s="54"/>
      <c r="J79" s="99" t="s">
        <v>73</v>
      </c>
      <c r="K79" s="94">
        <v>32500</v>
      </c>
      <c r="L79" s="79">
        <v>31700</v>
      </c>
      <c r="M79" s="80"/>
      <c r="N79" s="99"/>
      <c r="O79" s="56"/>
      <c r="P79" s="99" t="s">
        <v>73</v>
      </c>
      <c r="Q79" s="94">
        <v>-35600</v>
      </c>
      <c r="R79" s="149">
        <v>-31600</v>
      </c>
      <c r="S79" s="56">
        <v>-900</v>
      </c>
      <c r="T79" s="308">
        <v>5024900</v>
      </c>
      <c r="U79" s="307">
        <v>4425700</v>
      </c>
      <c r="V79" s="306">
        <v>4425600</v>
      </c>
      <c r="W79" s="284">
        <v>-9.4E-2</v>
      </c>
      <c r="X79" s="284">
        <v>-0.18</v>
      </c>
      <c r="Y79" s="235">
        <v>-1.4999999999999999E-2</v>
      </c>
      <c r="Z79" s="244">
        <v>7.0000000000000007E-2</v>
      </c>
      <c r="AA79" s="244">
        <v>0.40600000000000003</v>
      </c>
      <c r="AB79" s="111">
        <v>133.09</v>
      </c>
      <c r="AC79" s="148"/>
    </row>
    <row r="80" spans="1:30" ht="22.5" customHeight="1" x14ac:dyDescent="0.3">
      <c r="A80" s="189" t="s">
        <v>43</v>
      </c>
      <c r="B80" s="160"/>
      <c r="C80" s="261"/>
      <c r="D80" s="261"/>
      <c r="E80" s="262"/>
      <c r="F80" s="264"/>
      <c r="G80" s="161"/>
      <c r="H80" s="161"/>
      <c r="I80" s="162"/>
      <c r="J80" s="154" t="s">
        <v>13</v>
      </c>
      <c r="K80" s="163"/>
      <c r="L80" s="164"/>
      <c r="M80" s="165"/>
      <c r="N80" s="156" t="s">
        <v>16</v>
      </c>
      <c r="O80" s="157"/>
      <c r="P80" s="156" t="s">
        <v>16</v>
      </c>
      <c r="Q80" s="157"/>
      <c r="R80" s="158" t="s">
        <v>15</v>
      </c>
      <c r="S80" s="166"/>
      <c r="T80" s="183"/>
      <c r="U80" s="167"/>
      <c r="V80" s="164"/>
      <c r="W80" s="289"/>
      <c r="X80" s="291"/>
      <c r="Y80" s="297"/>
      <c r="Z80" s="298"/>
      <c r="AA80" s="291"/>
      <c r="AB80" s="168"/>
      <c r="AC80" s="146"/>
      <c r="AD80" s="146"/>
    </row>
    <row r="81" spans="1:30" ht="20.25" customHeight="1" thickBot="1" x14ac:dyDescent="0.35">
      <c r="A81" s="233" t="s">
        <v>44</v>
      </c>
      <c r="B81" s="169"/>
      <c r="C81" s="263">
        <v>-6.5849631349281734E-2</v>
      </c>
      <c r="D81" s="274">
        <v>-8.5636363636363622E-2</v>
      </c>
      <c r="E81" s="275">
        <v>1.0000000000000007E-3</v>
      </c>
      <c r="F81" s="265">
        <v>-41161</v>
      </c>
      <c r="G81" s="159">
        <v>-26703</v>
      </c>
      <c r="H81" s="159">
        <v>-67864</v>
      </c>
      <c r="I81" s="171"/>
      <c r="J81" s="349">
        <v>161809</v>
      </c>
      <c r="K81" s="350"/>
      <c r="L81" s="172"/>
      <c r="M81" s="173"/>
      <c r="N81" s="347">
        <v>3158</v>
      </c>
      <c r="O81" s="348"/>
      <c r="P81" s="347">
        <v>-16324</v>
      </c>
      <c r="Q81" s="348"/>
      <c r="R81" s="174">
        <v>-13166</v>
      </c>
      <c r="S81" s="175"/>
      <c r="T81" s="232"/>
      <c r="U81" s="176"/>
      <c r="V81" s="177"/>
      <c r="W81" s="290">
        <v>-0.10404545454545454</v>
      </c>
      <c r="X81" s="292">
        <v>-0.1759545454545455</v>
      </c>
      <c r="Y81" s="299">
        <v>-9.5454545454545514E-3</v>
      </c>
      <c r="Z81" s="292">
        <v>5.2500000000000033E-2</v>
      </c>
      <c r="AA81" s="292">
        <v>0.32072727272727275</v>
      </c>
      <c r="AB81" s="300">
        <v>135.01909090909089</v>
      </c>
      <c r="AC81" s="146"/>
      <c r="AD81" s="146"/>
    </row>
    <row r="82" spans="1:30" ht="21.75" customHeight="1" x14ac:dyDescent="0.3">
      <c r="A82" s="189" t="s">
        <v>43</v>
      </c>
      <c r="B82" s="160"/>
      <c r="C82" s="153"/>
      <c r="D82" s="251"/>
      <c r="E82" s="260"/>
      <c r="F82" s="178" t="s">
        <v>17</v>
      </c>
      <c r="G82" s="179"/>
      <c r="H82" s="276"/>
      <c r="I82" s="162"/>
      <c r="J82" s="155" t="s">
        <v>14</v>
      </c>
      <c r="K82" s="163"/>
      <c r="L82" s="164"/>
      <c r="M82" s="180"/>
      <c r="N82" s="156" t="s">
        <v>17</v>
      </c>
      <c r="O82" s="157"/>
      <c r="P82" s="156" t="s">
        <v>17</v>
      </c>
      <c r="Q82" s="157"/>
      <c r="R82" s="158" t="s">
        <v>18</v>
      </c>
      <c r="S82" s="181"/>
      <c r="T82" s="182"/>
      <c r="U82" s="167"/>
      <c r="V82" s="183"/>
      <c r="W82" s="283"/>
      <c r="X82" s="278"/>
      <c r="Y82" s="279"/>
      <c r="Z82" s="279"/>
      <c r="AA82" s="278"/>
      <c r="AB82" s="280"/>
      <c r="AC82" s="146"/>
      <c r="AD82" s="146"/>
    </row>
    <row r="83" spans="1:30" ht="21" customHeight="1" thickBot="1" x14ac:dyDescent="0.35">
      <c r="A83" s="233" t="s">
        <v>45</v>
      </c>
      <c r="B83" s="169"/>
      <c r="C83" s="170">
        <v>-6.6129032258064505E-2</v>
      </c>
      <c r="D83" s="259"/>
      <c r="E83" s="258"/>
      <c r="F83" s="341">
        <v>1250683</v>
      </c>
      <c r="G83" s="184"/>
      <c r="H83" s="277"/>
      <c r="I83" s="171"/>
      <c r="J83" s="349">
        <v>3003</v>
      </c>
      <c r="K83" s="350"/>
      <c r="L83" s="172"/>
      <c r="M83" s="173"/>
      <c r="N83" s="347">
        <v>4660</v>
      </c>
      <c r="O83" s="348"/>
      <c r="P83" s="357">
        <v>1377173</v>
      </c>
      <c r="Q83" s="358"/>
      <c r="R83" s="185">
        <v>1381833</v>
      </c>
      <c r="S83" s="186"/>
      <c r="T83" s="187"/>
      <c r="U83" s="176"/>
      <c r="V83" s="188"/>
      <c r="W83" s="176"/>
      <c r="X83" s="281"/>
      <c r="Y83" s="281"/>
      <c r="Z83" s="281"/>
      <c r="AA83" s="281"/>
      <c r="AB83" s="282"/>
      <c r="AC83" s="146"/>
      <c r="AD83" s="146"/>
    </row>
    <row r="84" spans="1:30" ht="15" customHeight="1" x14ac:dyDescent="0.2">
      <c r="A84" s="190"/>
      <c r="B84" s="190"/>
      <c r="C84" s="190"/>
      <c r="D84" s="190"/>
      <c r="E84" s="190"/>
      <c r="F84" s="191" t="s">
        <v>10</v>
      </c>
      <c r="G84" s="192">
        <v>0.75</v>
      </c>
      <c r="H84" s="193" t="s">
        <v>36</v>
      </c>
      <c r="I84" s="190"/>
      <c r="J84" s="190"/>
      <c r="K84" s="194" t="s">
        <v>39</v>
      </c>
      <c r="L84" s="41">
        <v>1.4750000000000001</v>
      </c>
      <c r="M84" s="193" t="s">
        <v>35</v>
      </c>
      <c r="N84" s="195"/>
      <c r="O84" s="190"/>
      <c r="P84" s="234" t="s">
        <v>53</v>
      </c>
      <c r="Q84" s="197"/>
      <c r="R84" s="196"/>
      <c r="S84" s="196"/>
      <c r="T84" s="197"/>
      <c r="U84" s="197"/>
      <c r="V84" s="197" t="s">
        <v>66</v>
      </c>
      <c r="W84" s="197"/>
      <c r="X84" s="198"/>
      <c r="Y84" s="199"/>
      <c r="Z84" s="199"/>
      <c r="AA84" s="225"/>
      <c r="AB84" s="190"/>
      <c r="AC84" s="146"/>
      <c r="AD84" s="146"/>
    </row>
    <row r="85" spans="1:30" ht="15" customHeight="1" x14ac:dyDescent="0.2">
      <c r="A85" s="190"/>
      <c r="B85" s="190"/>
      <c r="C85" s="190"/>
      <c r="D85" s="190"/>
      <c r="E85" s="190"/>
      <c r="F85" s="190"/>
      <c r="G85" s="192">
        <v>0.5</v>
      </c>
      <c r="H85" s="193" t="s">
        <v>37</v>
      </c>
      <c r="I85" s="190"/>
      <c r="J85" s="190"/>
      <c r="K85" s="194" t="s">
        <v>40</v>
      </c>
      <c r="L85" s="39">
        <v>1.25</v>
      </c>
      <c r="M85" s="193" t="s">
        <v>110</v>
      </c>
      <c r="N85" s="190"/>
      <c r="O85" s="190"/>
      <c r="P85" s="196" t="s">
        <v>54</v>
      </c>
      <c r="Q85" s="197"/>
      <c r="R85" s="196"/>
      <c r="S85" s="196"/>
      <c r="T85" s="200"/>
      <c r="U85" s="200"/>
      <c r="V85" s="197" t="s">
        <v>67</v>
      </c>
      <c r="W85" s="193"/>
      <c r="X85" s="201"/>
      <c r="Y85" s="202"/>
      <c r="Z85" s="202"/>
      <c r="AA85" s="226"/>
      <c r="AB85" s="190"/>
      <c r="AC85" s="146"/>
      <c r="AD85" s="146"/>
    </row>
    <row r="86" spans="1:30" ht="15" customHeight="1" x14ac:dyDescent="0.2">
      <c r="A86" s="190"/>
      <c r="B86" s="190"/>
      <c r="C86" s="190"/>
      <c r="D86" s="190"/>
      <c r="E86" s="190"/>
      <c r="F86" s="190"/>
      <c r="G86" s="192">
        <v>0.3</v>
      </c>
      <c r="H86" s="193" t="s">
        <v>38</v>
      </c>
      <c r="I86" s="190"/>
      <c r="J86" s="190"/>
      <c r="K86" s="194"/>
      <c r="L86" s="39"/>
      <c r="M86" s="193"/>
      <c r="N86" s="190"/>
      <c r="O86" s="204"/>
      <c r="P86" s="197" t="s">
        <v>65</v>
      </c>
      <c r="Q86" s="197"/>
      <c r="R86" s="205"/>
      <c r="S86" s="206"/>
      <c r="T86" s="200"/>
      <c r="U86" s="200"/>
      <c r="V86" s="193" t="s">
        <v>78</v>
      </c>
      <c r="W86" s="207"/>
      <c r="X86" s="198"/>
      <c r="Y86" s="199"/>
      <c r="Z86" s="199"/>
      <c r="AA86" s="203"/>
      <c r="AB86" s="190"/>
      <c r="AC86" s="146"/>
      <c r="AD86" s="146"/>
    </row>
    <row r="87" spans="1:30" ht="15" customHeight="1" x14ac:dyDescent="0.2">
      <c r="A87" s="20"/>
      <c r="B87" s="20"/>
      <c r="C87" s="20"/>
      <c r="D87" s="20"/>
      <c r="E87" s="20"/>
      <c r="K87" s="346"/>
      <c r="L87" s="346"/>
      <c r="M87" s="25"/>
      <c r="N87" s="28"/>
      <c r="O87" s="204"/>
      <c r="P87" s="197" t="s">
        <v>118</v>
      </c>
      <c r="Q87" s="32"/>
      <c r="R87" s="23"/>
      <c r="S87" s="23"/>
      <c r="T87" s="345"/>
      <c r="U87" s="29"/>
      <c r="V87" s="207" t="s">
        <v>68</v>
      </c>
      <c r="X87" s="119"/>
      <c r="Y87" s="121"/>
      <c r="Z87" s="121"/>
      <c r="AA87" s="121"/>
      <c r="AB87"/>
      <c r="AC87" s="146"/>
      <c r="AD87" s="146"/>
    </row>
    <row r="88" spans="1:30" x14ac:dyDescent="0.2">
      <c r="A88" s="21"/>
      <c r="B88" s="20"/>
      <c r="C88" s="20"/>
      <c r="D88" s="20"/>
      <c r="E88" s="20"/>
      <c r="L88" s="22"/>
      <c r="M88" s="38"/>
      <c r="N88" s="28"/>
      <c r="O88" s="204"/>
      <c r="P88" s="20"/>
      <c r="Q88" s="27"/>
      <c r="R88" s="25"/>
      <c r="S88" s="28"/>
      <c r="T88" s="345"/>
      <c r="U88" s="29"/>
      <c r="X88" s="119"/>
      <c r="Y88" s="121"/>
      <c r="Z88" s="121"/>
      <c r="AA88" s="121"/>
      <c r="AB88" s="121"/>
      <c r="AC88" s="122"/>
    </row>
    <row r="89" spans="1:30" x14ac:dyDescent="0.2">
      <c r="C89" s="1"/>
      <c r="D89" s="1"/>
      <c r="K89" s="4"/>
      <c r="L89" s="22"/>
      <c r="O89" s="204"/>
      <c r="P89" s="345"/>
    </row>
    <row r="90" spans="1:30" ht="14" x14ac:dyDescent="0.2">
      <c r="C90" s="44"/>
      <c r="D90" s="44"/>
      <c r="E90" s="20"/>
      <c r="O90" s="204"/>
      <c r="Q90" s="24"/>
      <c r="R90" s="25"/>
      <c r="S90" s="26"/>
      <c r="T90" s="20"/>
    </row>
    <row r="91" spans="1:30" ht="14" x14ac:dyDescent="0.2">
      <c r="C91" s="44"/>
      <c r="D91" s="44"/>
      <c r="F91" s="20"/>
      <c r="J91" s="29"/>
      <c r="P91" s="37"/>
    </row>
    <row r="92" spans="1:30" ht="14" x14ac:dyDescent="0.2">
      <c r="C92" s="44"/>
      <c r="D92" s="44"/>
      <c r="F92" s="22"/>
      <c r="G92" s="27"/>
      <c r="H92" s="25"/>
      <c r="I92" s="28"/>
      <c r="J92" s="29"/>
    </row>
    <row r="93" spans="1:30" ht="14" x14ac:dyDescent="0.2">
      <c r="C93" s="44"/>
      <c r="D93" s="44"/>
      <c r="F93" s="20"/>
      <c r="G93" s="27"/>
      <c r="H93" s="25"/>
      <c r="I93" s="28"/>
      <c r="J93" s="345"/>
    </row>
    <row r="94" spans="1:30" ht="14" x14ac:dyDescent="0.2">
      <c r="C94" s="45"/>
      <c r="D94" s="45"/>
      <c r="F94" s="345"/>
      <c r="G94" s="27"/>
      <c r="H94" s="25"/>
      <c r="I94" s="28"/>
      <c r="J94" s="345"/>
    </row>
    <row r="95" spans="1:30" ht="14" x14ac:dyDescent="0.2">
      <c r="C95" s="46"/>
      <c r="D95" s="46"/>
      <c r="F95" s="30"/>
      <c r="G95" s="27"/>
      <c r="H95" s="25"/>
      <c r="I95" s="28"/>
      <c r="J95" s="29"/>
    </row>
    <row r="96" spans="1:30" ht="14" x14ac:dyDescent="0.2">
      <c r="C96" s="46"/>
      <c r="D96" s="46"/>
    </row>
    <row r="97" spans="3:4" ht="14" x14ac:dyDescent="0.2">
      <c r="C97" s="46"/>
      <c r="D97" s="46"/>
    </row>
    <row r="98" spans="3:4" ht="14" x14ac:dyDescent="0.2">
      <c r="C98" s="46"/>
      <c r="D98" s="46"/>
    </row>
    <row r="99" spans="3:4" ht="14" x14ac:dyDescent="0.2">
      <c r="C99" s="46"/>
      <c r="D99" s="46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ht="14" x14ac:dyDescent="0.2">
      <c r="C136" s="44"/>
      <c r="D136" s="44"/>
    </row>
    <row r="137" spans="3:4" ht="14" x14ac:dyDescent="0.2">
      <c r="C137" s="44"/>
      <c r="D137" s="44"/>
    </row>
    <row r="138" spans="3:4" ht="14" x14ac:dyDescent="0.2">
      <c r="C138" s="44"/>
      <c r="D138" s="44"/>
    </row>
    <row r="139" spans="3:4" ht="14" x14ac:dyDescent="0.2">
      <c r="C139" s="44"/>
      <c r="D139" s="44"/>
    </row>
    <row r="140" spans="3:4" ht="14" x14ac:dyDescent="0.2">
      <c r="C140" s="44"/>
      <c r="D140" s="44"/>
    </row>
    <row r="141" spans="3:4" ht="14" x14ac:dyDescent="0.2">
      <c r="C141" s="44"/>
      <c r="D141" s="44"/>
    </row>
    <row r="142" spans="3:4" ht="14" x14ac:dyDescent="0.2">
      <c r="C142" s="44"/>
      <c r="D142" s="44"/>
    </row>
    <row r="143" spans="3:4" ht="14" x14ac:dyDescent="0.2">
      <c r="C143" s="44"/>
      <c r="D143" s="44"/>
    </row>
    <row r="144" spans="3:4" ht="14" x14ac:dyDescent="0.2">
      <c r="C144" s="44"/>
      <c r="D144" s="44"/>
    </row>
    <row r="145" spans="3:4" ht="14" x14ac:dyDescent="0.2">
      <c r="C145" s="44"/>
      <c r="D145" s="44"/>
    </row>
    <row r="146" spans="3:4" x14ac:dyDescent="0.2">
      <c r="C146" s="47"/>
      <c r="D146" s="47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</sheetData>
  <mergeCells count="10">
    <mergeCell ref="K87:L87"/>
    <mergeCell ref="A5:B7"/>
    <mergeCell ref="M5:R5"/>
    <mergeCell ref="S5:V5"/>
    <mergeCell ref="J81:K81"/>
    <mergeCell ref="N81:O81"/>
    <mergeCell ref="P81:Q81"/>
    <mergeCell ref="J83:K83"/>
    <mergeCell ref="N83:O83"/>
    <mergeCell ref="P83:Q8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3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7"/>
  <sheetViews>
    <sheetView view="pageBreakPreview" zoomScale="60" zoomScaleNormal="5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J66" sqref="J66:K66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88</v>
      </c>
      <c r="U1" s="4"/>
      <c r="Y1" s="115"/>
      <c r="AA1" s="118"/>
      <c r="AB1" s="303">
        <v>44621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4" t="s">
        <v>0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114.89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/>
      <c r="K9" s="77"/>
      <c r="L9" s="75"/>
      <c r="M9" s="76"/>
      <c r="N9" s="98"/>
      <c r="O9" s="60"/>
      <c r="P9" s="98"/>
      <c r="Q9" s="60"/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41" t="s">
        <v>57</v>
      </c>
      <c r="C10" s="123">
        <v>-1.9643286858257787E-2</v>
      </c>
      <c r="D10" s="272">
        <v>-0.08</v>
      </c>
      <c r="E10" s="273">
        <v>1E-3</v>
      </c>
      <c r="F10" s="56">
        <v>700</v>
      </c>
      <c r="G10" s="56">
        <v>-29300</v>
      </c>
      <c r="H10" s="142">
        <f>SUM(F10:G10)</f>
        <v>-28600</v>
      </c>
      <c r="I10" s="53"/>
      <c r="J10" s="99" t="s">
        <v>73</v>
      </c>
      <c r="K10" s="78">
        <v>200</v>
      </c>
      <c r="L10" s="79">
        <f>SUM(K8:K10)</f>
        <v>200</v>
      </c>
      <c r="M10" s="105"/>
      <c r="N10" s="99"/>
      <c r="O10" s="56"/>
      <c r="P10" s="99" t="s">
        <v>73</v>
      </c>
      <c r="Q10" s="78">
        <v>-100</v>
      </c>
      <c r="R10" s="149">
        <f>SUM(O8:O10)+SUM(Q8:Q10)</f>
        <v>-100</v>
      </c>
      <c r="S10" s="81">
        <v>-28500</v>
      </c>
      <c r="T10" s="308">
        <v>5362300</v>
      </c>
      <c r="U10" s="307">
        <v>4747600</v>
      </c>
      <c r="V10" s="320">
        <v>4747300</v>
      </c>
      <c r="W10" s="284">
        <v>-8.5999999999999993E-2</v>
      </c>
      <c r="X10" s="284">
        <v>-0.1</v>
      </c>
      <c r="Y10" s="235">
        <v>-4.9000000000000002E-2</v>
      </c>
      <c r="Z10" s="241">
        <v>-5.5E-2</v>
      </c>
      <c r="AA10" s="244">
        <v>0.17899999999999999</v>
      </c>
      <c r="AB10" s="111">
        <v>115.19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114.59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80</v>
      </c>
      <c r="K12" s="77">
        <v>-3000</v>
      </c>
      <c r="L12" s="75"/>
      <c r="M12" s="76"/>
      <c r="N12" s="98"/>
      <c r="O12" s="60"/>
      <c r="P12" s="98" t="s">
        <v>76</v>
      </c>
      <c r="Q12" s="60">
        <v>5000</v>
      </c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2</v>
      </c>
      <c r="B13" s="18" t="s">
        <v>58</v>
      </c>
      <c r="C13" s="123">
        <v>-1.9536810288992391E-2</v>
      </c>
      <c r="D13" s="266">
        <v>-0.08</v>
      </c>
      <c r="E13" s="254">
        <v>0.01</v>
      </c>
      <c r="F13" s="56">
        <v>600</v>
      </c>
      <c r="G13" s="56">
        <v>-104400</v>
      </c>
      <c r="H13" s="142">
        <f>SUM(F13:G13)</f>
        <v>-103800</v>
      </c>
      <c r="I13" s="53"/>
      <c r="J13" s="99" t="s">
        <v>73</v>
      </c>
      <c r="K13" s="78">
        <v>100</v>
      </c>
      <c r="L13" s="79">
        <f>SUM(K11:K13)</f>
        <v>-2900</v>
      </c>
      <c r="M13" s="105"/>
      <c r="N13" s="99" t="s">
        <v>80</v>
      </c>
      <c r="O13" s="56">
        <v>2800</v>
      </c>
      <c r="P13" s="99" t="s">
        <v>73</v>
      </c>
      <c r="Q13" s="56">
        <v>-600</v>
      </c>
      <c r="R13" s="149">
        <f>SUM(O11:O13)+SUM(Q11:Q13)</f>
        <v>7200</v>
      </c>
      <c r="S13" s="81">
        <v>-99500</v>
      </c>
      <c r="T13" s="308">
        <v>5262800</v>
      </c>
      <c r="U13" s="307">
        <v>4671700</v>
      </c>
      <c r="V13" s="320">
        <v>4671600</v>
      </c>
      <c r="W13" s="284">
        <v>-8.5999999999999993E-2</v>
      </c>
      <c r="X13" s="284">
        <v>-0.1</v>
      </c>
      <c r="Y13" s="235">
        <v>-4.9000000000000002E-2</v>
      </c>
      <c r="Z13" s="241">
        <v>-5.5E-2</v>
      </c>
      <c r="AA13" s="244">
        <v>0.17399999999999999</v>
      </c>
      <c r="AB13" s="111">
        <v>114.8</v>
      </c>
      <c r="AC13" s="146"/>
      <c r="AD13" s="146"/>
    </row>
    <row r="14" spans="1:30" ht="27" customHeight="1" x14ac:dyDescent="0.35">
      <c r="A14" s="31"/>
      <c r="B14" s="14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114.33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-100</v>
      </c>
      <c r="L15" s="75"/>
      <c r="M15" s="86"/>
      <c r="N15" s="98"/>
      <c r="O15" s="60"/>
      <c r="P15" s="127" t="s">
        <v>77</v>
      </c>
      <c r="Q15" s="60">
        <v>12100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3</v>
      </c>
      <c r="B16" s="18" t="s">
        <v>59</v>
      </c>
      <c r="C16" s="123">
        <v>-1.8752337011033095E-2</v>
      </c>
      <c r="D16" s="266">
        <v>-0.08</v>
      </c>
      <c r="E16" s="254">
        <v>0.01</v>
      </c>
      <c r="F16" s="56">
        <v>-300</v>
      </c>
      <c r="G16" s="56">
        <v>-1300</v>
      </c>
      <c r="H16" s="59">
        <f>SUM(F16:G16)</f>
        <v>-1600</v>
      </c>
      <c r="I16" s="53"/>
      <c r="J16" s="99" t="s">
        <v>73</v>
      </c>
      <c r="K16" s="78">
        <v>600</v>
      </c>
      <c r="L16" s="79">
        <f>SUM(K14:K16)</f>
        <v>500</v>
      </c>
      <c r="M16" s="80"/>
      <c r="N16" s="99"/>
      <c r="O16" s="56"/>
      <c r="P16" s="98" t="s">
        <v>73</v>
      </c>
      <c r="Q16" s="56">
        <v>-200</v>
      </c>
      <c r="R16" s="149">
        <f>SUM(O14:O16)+SUM(Q14:Q16)</f>
        <v>11900</v>
      </c>
      <c r="S16" s="81">
        <v>10800</v>
      </c>
      <c r="T16" s="308">
        <v>5273600</v>
      </c>
      <c r="U16" s="307">
        <v>4675000</v>
      </c>
      <c r="V16" s="320">
        <v>4675000</v>
      </c>
      <c r="W16" s="284">
        <v>-8.4000000000000005E-2</v>
      </c>
      <c r="X16" s="284">
        <v>-0.1</v>
      </c>
      <c r="Y16" s="235">
        <v>-4.9000000000000002E-2</v>
      </c>
      <c r="Z16" s="241">
        <v>-5.5E-2</v>
      </c>
      <c r="AA16" s="244">
        <v>0.17399999999999999</v>
      </c>
      <c r="AB16" s="111">
        <v>114.6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 t="s">
        <v>74</v>
      </c>
      <c r="K17" s="82">
        <v>-300</v>
      </c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114.82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 t="s">
        <v>75</v>
      </c>
      <c r="K18" s="82">
        <v>-100</v>
      </c>
      <c r="L18" s="75"/>
      <c r="M18" s="76"/>
      <c r="N18" s="98"/>
      <c r="O18" s="60"/>
      <c r="P18" s="127"/>
      <c r="Q18" s="60"/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4</v>
      </c>
      <c r="B19" s="18" t="s">
        <v>60</v>
      </c>
      <c r="C19" s="123">
        <v>-1.8190885899139617E-2</v>
      </c>
      <c r="D19" s="266">
        <v>-0.08</v>
      </c>
      <c r="E19" s="254">
        <v>1E-3</v>
      </c>
      <c r="F19" s="56">
        <v>500</v>
      </c>
      <c r="G19" s="56">
        <v>-4600</v>
      </c>
      <c r="H19" s="59">
        <f>SUM(F19:G19)</f>
        <v>-4100</v>
      </c>
      <c r="I19" s="53"/>
      <c r="J19" s="99" t="s">
        <v>73</v>
      </c>
      <c r="K19" s="82">
        <v>200</v>
      </c>
      <c r="L19" s="79">
        <f>SUM(K17:K19)</f>
        <v>-200</v>
      </c>
      <c r="M19" s="80"/>
      <c r="N19" s="99"/>
      <c r="O19" s="56"/>
      <c r="P19" s="99" t="s">
        <v>73</v>
      </c>
      <c r="Q19" s="56">
        <v>-100</v>
      </c>
      <c r="R19" s="149">
        <f>SUM(O17:O19)+SUM(Q17:Q19)</f>
        <v>-100</v>
      </c>
      <c r="S19" s="68">
        <v>-4400</v>
      </c>
      <c r="T19" s="308">
        <v>5269200</v>
      </c>
      <c r="U19" s="307">
        <v>4673000</v>
      </c>
      <c r="V19" s="320">
        <v>4673000</v>
      </c>
      <c r="W19" s="287">
        <v>-8.2000000000000003E-2</v>
      </c>
      <c r="X19" s="287">
        <v>-9.9000000000000005E-2</v>
      </c>
      <c r="Y19" s="235">
        <v>-4.9000000000000002E-2</v>
      </c>
      <c r="Z19" s="244">
        <v>-5.5E-2</v>
      </c>
      <c r="AA19" s="244">
        <v>0.19500000000000001</v>
      </c>
      <c r="AB19" s="111">
        <v>115.12</v>
      </c>
      <c r="AC19" s="146"/>
      <c r="AD19" s="146"/>
    </row>
    <row r="20" spans="1:30" ht="27" customHeight="1" x14ac:dyDescent="0.35">
      <c r="A20" s="35"/>
      <c r="B20" s="14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115.14</v>
      </c>
      <c r="AC20" s="146"/>
      <c r="AD20" s="146"/>
    </row>
    <row r="21" spans="1:30" s="147" customFormat="1" ht="27" customHeight="1" x14ac:dyDescent="0.35">
      <c r="A21" s="31"/>
      <c r="B21" s="14"/>
      <c r="C21" s="58"/>
      <c r="D21" s="44"/>
      <c r="E21" s="253"/>
      <c r="F21" s="60"/>
      <c r="G21" s="60"/>
      <c r="H21" s="61"/>
      <c r="I21" s="131"/>
      <c r="J21" s="98" t="s">
        <v>74</v>
      </c>
      <c r="K21" s="74">
        <v>-300</v>
      </c>
      <c r="L21" s="75"/>
      <c r="M21" s="76"/>
      <c r="N21" s="98"/>
      <c r="O21" s="60"/>
      <c r="P21" s="98" t="s">
        <v>81</v>
      </c>
      <c r="Q21" s="60">
        <v>700</v>
      </c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7</v>
      </c>
      <c r="B22" s="18" t="s">
        <v>87</v>
      </c>
      <c r="C22" s="123">
        <v>-1.9749433873481756E-2</v>
      </c>
      <c r="D22" s="266">
        <v>-0.08</v>
      </c>
      <c r="E22" s="254">
        <v>1E-3</v>
      </c>
      <c r="F22" s="56">
        <v>500</v>
      </c>
      <c r="G22" s="56">
        <v>-3400</v>
      </c>
      <c r="H22" s="59">
        <f>SUM(F22:G22)</f>
        <v>-2900</v>
      </c>
      <c r="I22" s="53"/>
      <c r="J22" s="99" t="s">
        <v>73</v>
      </c>
      <c r="K22" s="85">
        <v>100</v>
      </c>
      <c r="L22" s="79">
        <f>SUM(K20:K22)</f>
        <v>-200</v>
      </c>
      <c r="M22" s="97"/>
      <c r="N22" s="99"/>
      <c r="O22" s="56"/>
      <c r="P22" s="98" t="s">
        <v>73</v>
      </c>
      <c r="Q22" s="56">
        <v>-100</v>
      </c>
      <c r="R22" s="149">
        <f>SUM(O20:O22)+SUM(Q20:Q22)</f>
        <v>600</v>
      </c>
      <c r="S22" s="68">
        <v>-2500</v>
      </c>
      <c r="T22" s="308">
        <v>5266700</v>
      </c>
      <c r="U22" s="307">
        <v>4668300</v>
      </c>
      <c r="V22" s="320">
        <v>4668300</v>
      </c>
      <c r="W22" s="284">
        <v>-8.2000000000000003E-2</v>
      </c>
      <c r="X22" s="284">
        <v>-9.9000000000000005E-2</v>
      </c>
      <c r="Y22" s="235">
        <v>-4.9000000000000002E-2</v>
      </c>
      <c r="Z22" s="241">
        <v>-0.05</v>
      </c>
      <c r="AA22" s="244">
        <v>0.19400000000000001</v>
      </c>
      <c r="AB22" s="145">
        <v>115.37</v>
      </c>
    </row>
    <row r="23" spans="1:30" ht="27" customHeight="1" x14ac:dyDescent="0.35">
      <c r="A23" s="31"/>
      <c r="B23" s="14"/>
      <c r="C23" s="58"/>
      <c r="D23" s="267"/>
      <c r="E23" s="255"/>
      <c r="F23" s="60"/>
      <c r="G23" s="60"/>
      <c r="H23" s="62"/>
      <c r="I23" s="50"/>
      <c r="J23" s="98"/>
      <c r="K23" s="74"/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115.06</v>
      </c>
      <c r="AC23" s="146"/>
      <c r="AD23" s="146"/>
    </row>
    <row r="24" spans="1:30" ht="27" customHeight="1" x14ac:dyDescent="0.35">
      <c r="A24" s="31"/>
      <c r="B24" s="14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-100</v>
      </c>
      <c r="L24" s="75"/>
      <c r="M24" s="76"/>
      <c r="N24" s="98"/>
      <c r="O24" s="60"/>
      <c r="P24" s="98"/>
      <c r="Q24" s="60"/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8</v>
      </c>
      <c r="B25" s="18" t="s">
        <v>57</v>
      </c>
      <c r="C25" s="123">
        <v>-2.0273698737434964E-2</v>
      </c>
      <c r="D25" s="266">
        <v>-0.08</v>
      </c>
      <c r="E25" s="254">
        <v>1E-3</v>
      </c>
      <c r="F25" s="56">
        <v>300</v>
      </c>
      <c r="G25" s="56">
        <v>-5800</v>
      </c>
      <c r="H25" s="59">
        <f>SUM(F25:G25)</f>
        <v>-5500</v>
      </c>
      <c r="I25" s="54"/>
      <c r="J25" s="99" t="s">
        <v>73</v>
      </c>
      <c r="K25" s="85">
        <v>100</v>
      </c>
      <c r="L25" s="79">
        <f>SUM(K23:K25)</f>
        <v>0</v>
      </c>
      <c r="M25" s="88"/>
      <c r="N25" s="99"/>
      <c r="O25" s="90"/>
      <c r="P25" s="99" t="s">
        <v>73</v>
      </c>
      <c r="Q25" s="90">
        <v>-100</v>
      </c>
      <c r="R25" s="149">
        <f>SUM(O23:O25)+SUM(Q23:Q25)</f>
        <v>-100</v>
      </c>
      <c r="S25" s="68">
        <v>-5600</v>
      </c>
      <c r="T25" s="308">
        <v>5261100</v>
      </c>
      <c r="U25" s="323">
        <v>4668600</v>
      </c>
      <c r="V25" s="320">
        <v>4668600</v>
      </c>
      <c r="W25" s="284">
        <v>-8.2000000000000003E-2</v>
      </c>
      <c r="X25" s="284">
        <v>-9.9000000000000005E-2</v>
      </c>
      <c r="Y25" s="235">
        <v>-4.9000000000000002E-2</v>
      </c>
      <c r="Z25" s="241">
        <v>-0.05</v>
      </c>
      <c r="AA25" s="244">
        <v>0.20399999999999999</v>
      </c>
      <c r="AB25" s="111">
        <v>115.54</v>
      </c>
      <c r="AC25" s="146"/>
      <c r="AD25" s="146"/>
    </row>
    <row r="26" spans="1:30" ht="27" customHeight="1" x14ac:dyDescent="0.35">
      <c r="A26" s="31"/>
      <c r="B26" s="14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 t="s">
        <v>76</v>
      </c>
      <c r="Q26" s="63">
        <v>5000</v>
      </c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115.32</v>
      </c>
      <c r="AC26" s="146"/>
      <c r="AD26" s="146"/>
    </row>
    <row r="27" spans="1:30" s="147" customFormat="1" ht="27" customHeight="1" x14ac:dyDescent="0.35">
      <c r="A27" s="31"/>
      <c r="B27" s="14"/>
      <c r="C27" s="58"/>
      <c r="D27" s="44"/>
      <c r="E27" s="253"/>
      <c r="F27" s="60"/>
      <c r="G27" s="60"/>
      <c r="H27" s="65"/>
      <c r="I27" s="55"/>
      <c r="J27" s="98"/>
      <c r="K27" s="77"/>
      <c r="L27" s="75"/>
      <c r="M27" s="76"/>
      <c r="N27" s="98"/>
      <c r="O27" s="60"/>
      <c r="P27" s="98" t="s">
        <v>75</v>
      </c>
      <c r="Q27" s="60">
        <v>1300</v>
      </c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9</v>
      </c>
      <c r="B28" s="18" t="s">
        <v>58</v>
      </c>
      <c r="C28" s="236">
        <v>-2.0331142446265361E-2</v>
      </c>
      <c r="D28" s="268">
        <v>-0.08</v>
      </c>
      <c r="E28" s="254">
        <v>1E-3</v>
      </c>
      <c r="F28" s="56">
        <v>200</v>
      </c>
      <c r="G28" s="56">
        <v>-400</v>
      </c>
      <c r="H28" s="66">
        <f>SUM(F28:G28)</f>
        <v>-200</v>
      </c>
      <c r="I28" s="54"/>
      <c r="J28" s="99" t="s">
        <v>73</v>
      </c>
      <c r="K28" s="56">
        <v>100</v>
      </c>
      <c r="L28" s="79">
        <f>SUM(K26:K28)</f>
        <v>100</v>
      </c>
      <c r="M28" s="100"/>
      <c r="N28" s="99"/>
      <c r="O28" s="56"/>
      <c r="P28" s="99" t="s">
        <v>73</v>
      </c>
      <c r="Q28" s="56">
        <v>-200</v>
      </c>
      <c r="R28" s="149">
        <f>SUM(O26:O28)+SUM(Q26:Q28)</f>
        <v>6100</v>
      </c>
      <c r="S28" s="81">
        <v>6000</v>
      </c>
      <c r="T28" s="324">
        <v>5267100</v>
      </c>
      <c r="U28" s="323">
        <v>4672800</v>
      </c>
      <c r="V28" s="320">
        <v>4672800</v>
      </c>
      <c r="W28" s="284">
        <v>-8.1000000000000003E-2</v>
      </c>
      <c r="X28" s="284">
        <v>-9.9000000000000005E-2</v>
      </c>
      <c r="Y28" s="235">
        <v>-4.9000000000000002E-2</v>
      </c>
      <c r="Z28" s="241">
        <v>-0.05</v>
      </c>
      <c r="AA28" s="244">
        <v>0.20399999999999999</v>
      </c>
      <c r="AB28" s="111">
        <v>115.69</v>
      </c>
    </row>
    <row r="29" spans="1:30" s="147" customFormat="1" ht="27" customHeight="1" x14ac:dyDescent="0.35">
      <c r="A29" s="31"/>
      <c r="B29" s="14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115.48</v>
      </c>
    </row>
    <row r="30" spans="1:30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98" t="s">
        <v>74</v>
      </c>
      <c r="K30" s="60">
        <v>-700</v>
      </c>
      <c r="L30" s="75"/>
      <c r="M30" s="93"/>
      <c r="N30" s="98"/>
      <c r="O30" s="60"/>
      <c r="P30" s="98" t="s">
        <v>77</v>
      </c>
      <c r="Q30" s="60">
        <v>13200</v>
      </c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10</v>
      </c>
      <c r="B31" s="18" t="s">
        <v>59</v>
      </c>
      <c r="C31" s="123">
        <v>-2.1588165773715733E-2</v>
      </c>
      <c r="D31" s="266">
        <v>-0.08</v>
      </c>
      <c r="E31" s="254">
        <v>1E-3</v>
      </c>
      <c r="F31" s="56">
        <v>-100</v>
      </c>
      <c r="G31" s="56">
        <v>6900</v>
      </c>
      <c r="H31" s="66">
        <f>SUM(F31:G31)</f>
        <v>6800</v>
      </c>
      <c r="I31" s="101"/>
      <c r="J31" s="99" t="s">
        <v>73</v>
      </c>
      <c r="K31" s="56">
        <v>200</v>
      </c>
      <c r="L31" s="79">
        <f>SUM(K29:K31)</f>
        <v>-500</v>
      </c>
      <c r="M31" s="84"/>
      <c r="N31" s="99"/>
      <c r="O31" s="56"/>
      <c r="P31" s="99" t="s">
        <v>73</v>
      </c>
      <c r="Q31" s="56">
        <v>-400</v>
      </c>
      <c r="R31" s="149">
        <f>SUM(O29:O31)+SUM(Q29:Q31)</f>
        <v>12800</v>
      </c>
      <c r="S31" s="81">
        <v>19100</v>
      </c>
      <c r="T31" s="308">
        <v>5286200</v>
      </c>
      <c r="U31" s="307">
        <v>4695800</v>
      </c>
      <c r="V31" s="320">
        <v>4695700</v>
      </c>
      <c r="W31" s="284">
        <v>-8.2000000000000003E-2</v>
      </c>
      <c r="X31" s="284">
        <v>-9.6000000000000002E-2</v>
      </c>
      <c r="Y31" s="235">
        <v>-4.9000000000000002E-2</v>
      </c>
      <c r="Z31" s="241">
        <v>-0.05</v>
      </c>
      <c r="AA31" s="244">
        <v>0.224</v>
      </c>
      <c r="AB31" s="111">
        <v>115.71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108"/>
      <c r="K32" s="63"/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115.29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-600</v>
      </c>
      <c r="L33" s="75"/>
      <c r="M33" s="86"/>
      <c r="N33" s="328"/>
      <c r="O33" s="60"/>
      <c r="P33" s="98"/>
      <c r="Q33" s="60"/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14</v>
      </c>
      <c r="B34" s="33" t="s">
        <v>56</v>
      </c>
      <c r="C34" s="123">
        <v>-1.9143671851608951E-2</v>
      </c>
      <c r="D34" s="270">
        <v>-0.08</v>
      </c>
      <c r="E34" s="254">
        <v>1E-3</v>
      </c>
      <c r="F34" s="56">
        <v>800</v>
      </c>
      <c r="G34" s="56">
        <v>-26400</v>
      </c>
      <c r="H34" s="66">
        <f>SUM(F34:G34)</f>
        <v>-25600</v>
      </c>
      <c r="I34" s="101"/>
      <c r="J34" s="99" t="s">
        <v>73</v>
      </c>
      <c r="K34" s="56">
        <v>400</v>
      </c>
      <c r="L34" s="79">
        <f>SUM(K32:K34)</f>
        <v>-200</v>
      </c>
      <c r="M34" s="80"/>
      <c r="N34" s="99"/>
      <c r="O34" s="56"/>
      <c r="P34" s="99" t="s">
        <v>73</v>
      </c>
      <c r="Q34" s="94">
        <v>-500</v>
      </c>
      <c r="R34" s="149">
        <f>SUM(O32:O34)+SUM(Q32:Q34)</f>
        <v>-500</v>
      </c>
      <c r="S34" s="94">
        <v>-26300</v>
      </c>
      <c r="T34" s="318">
        <v>5259900</v>
      </c>
      <c r="U34" s="307">
        <v>4667200</v>
      </c>
      <c r="V34" s="320">
        <v>4667200</v>
      </c>
      <c r="W34" s="284">
        <v>-8.2000000000000003E-2</v>
      </c>
      <c r="X34" s="284">
        <v>-9.0999999999999998E-2</v>
      </c>
      <c r="Y34" s="235">
        <v>-4.9000000000000002E-2</v>
      </c>
      <c r="Z34" s="244">
        <v>-0.05</v>
      </c>
      <c r="AA34" s="244">
        <v>0.21299999999999999</v>
      </c>
      <c r="AB34" s="111">
        <v>115.59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/>
      <c r="K35" s="63"/>
      <c r="L35" s="71"/>
      <c r="M35" s="96"/>
      <c r="N35" s="108"/>
      <c r="O35" s="63"/>
      <c r="P35" s="108"/>
      <c r="Q35" s="63"/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115.26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-300</v>
      </c>
      <c r="L36" s="75"/>
      <c r="M36" s="86"/>
      <c r="N36" s="98"/>
      <c r="O36" s="60"/>
      <c r="P36" s="98"/>
      <c r="Q36" s="60"/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15</v>
      </c>
      <c r="B37" s="33" t="s">
        <v>57</v>
      </c>
      <c r="C37" s="123">
        <v>-1.0188869645852364E-2</v>
      </c>
      <c r="D37" s="270">
        <v>-0.08</v>
      </c>
      <c r="E37" s="254">
        <v>1E-3</v>
      </c>
      <c r="F37" s="56">
        <v>800</v>
      </c>
      <c r="G37" s="56">
        <v>105700</v>
      </c>
      <c r="H37" s="66">
        <f>SUM(F37:G37)</f>
        <v>106500</v>
      </c>
      <c r="I37" s="101"/>
      <c r="J37" s="99" t="s">
        <v>73</v>
      </c>
      <c r="K37" s="56">
        <v>500</v>
      </c>
      <c r="L37" s="79">
        <f>SUM(K35:K37)</f>
        <v>200</v>
      </c>
      <c r="M37" s="80"/>
      <c r="N37" s="99"/>
      <c r="O37" s="56"/>
      <c r="P37" s="99" t="s">
        <v>73</v>
      </c>
      <c r="Q37" s="94">
        <v>-200</v>
      </c>
      <c r="R37" s="149">
        <f>SUM(O35:O37)+SUM(Q35:Q37)</f>
        <v>-200</v>
      </c>
      <c r="S37" s="94">
        <v>106500</v>
      </c>
      <c r="T37" s="318">
        <v>5366400</v>
      </c>
      <c r="U37" s="307">
        <v>4732700</v>
      </c>
      <c r="V37" s="320">
        <v>4732700</v>
      </c>
      <c r="W37" s="284">
        <v>-8.5999999999999993E-2</v>
      </c>
      <c r="X37" s="284">
        <v>-9.0999999999999998E-2</v>
      </c>
      <c r="Y37" s="235">
        <v>-4.9000000000000002E-2</v>
      </c>
      <c r="Z37" s="244">
        <v>-4.4999999999999998E-2</v>
      </c>
      <c r="AA37" s="244">
        <v>0.20899999999999999</v>
      </c>
      <c r="AB37" s="111">
        <v>115.56</v>
      </c>
    </row>
    <row r="38" spans="1:30" ht="27" customHeight="1" x14ac:dyDescent="0.35">
      <c r="A38" s="31"/>
      <c r="B38" s="14"/>
      <c r="C38" s="124"/>
      <c r="D38" s="45"/>
      <c r="E38" s="253"/>
      <c r="F38" s="60"/>
      <c r="G38" s="60"/>
      <c r="H38" s="65"/>
      <c r="I38" s="133"/>
      <c r="J38" s="98" t="s">
        <v>80</v>
      </c>
      <c r="K38" s="60">
        <v>-2800</v>
      </c>
      <c r="L38" s="75"/>
      <c r="M38" s="86"/>
      <c r="N38" s="98"/>
      <c r="O38" s="60"/>
      <c r="P38" s="98" t="s">
        <v>76</v>
      </c>
      <c r="Q38" s="95">
        <v>5000</v>
      </c>
      <c r="R38" s="150"/>
      <c r="S38" s="95"/>
      <c r="T38" s="317"/>
      <c r="U38" s="310"/>
      <c r="V38" s="319"/>
      <c r="W38" s="286"/>
      <c r="X38" s="286"/>
      <c r="Y38" s="293"/>
      <c r="Z38" s="240"/>
      <c r="AA38" s="286"/>
      <c r="AB38" s="112">
        <v>115.53</v>
      </c>
      <c r="AC38" s="146"/>
      <c r="AD38" s="146"/>
    </row>
    <row r="39" spans="1:30" ht="27" customHeight="1" x14ac:dyDescent="0.35">
      <c r="A39" s="31"/>
      <c r="B39" s="14"/>
      <c r="C39" s="124"/>
      <c r="D39" s="45"/>
      <c r="E39" s="253"/>
      <c r="F39" s="60"/>
      <c r="G39" s="60"/>
      <c r="H39" s="65"/>
      <c r="I39" s="133"/>
      <c r="J39" s="98" t="s">
        <v>74</v>
      </c>
      <c r="K39" s="60">
        <v>-500</v>
      </c>
      <c r="L39" s="75"/>
      <c r="M39" s="86"/>
      <c r="N39" s="98"/>
      <c r="O39" s="60"/>
      <c r="P39" s="98" t="s">
        <v>74</v>
      </c>
      <c r="Q39" s="95">
        <v>5000</v>
      </c>
      <c r="R39" s="150"/>
      <c r="S39" s="95"/>
      <c r="T39" s="317"/>
      <c r="U39" s="310"/>
      <c r="V39" s="309"/>
      <c r="W39" s="286"/>
      <c r="X39" s="286"/>
      <c r="Y39" s="293"/>
      <c r="Z39" s="240"/>
      <c r="AA39" s="240"/>
      <c r="AB39" s="112"/>
      <c r="AC39" s="146"/>
      <c r="AD39" s="146"/>
    </row>
    <row r="40" spans="1:30" ht="27" customHeight="1" x14ac:dyDescent="0.35">
      <c r="A40" s="33">
        <v>16</v>
      </c>
      <c r="B40" s="18" t="s">
        <v>58</v>
      </c>
      <c r="C40" s="123">
        <v>-2.3644053132474932E-2</v>
      </c>
      <c r="D40" s="266">
        <v>-0.08</v>
      </c>
      <c r="E40" s="254">
        <v>1E-3</v>
      </c>
      <c r="F40" s="68">
        <v>-100</v>
      </c>
      <c r="G40" s="56">
        <v>13200</v>
      </c>
      <c r="H40" s="66">
        <f>SUM(F40:G40)</f>
        <v>13100</v>
      </c>
      <c r="I40" s="54"/>
      <c r="J40" s="99" t="s">
        <v>73</v>
      </c>
      <c r="K40" s="56">
        <v>200</v>
      </c>
      <c r="L40" s="79">
        <f>SUM(K38:K40)</f>
        <v>-3100</v>
      </c>
      <c r="M40" s="88"/>
      <c r="N40" s="99" t="s">
        <v>80</v>
      </c>
      <c r="O40" s="56">
        <v>2600</v>
      </c>
      <c r="P40" s="99" t="s">
        <v>73</v>
      </c>
      <c r="Q40" s="94">
        <v>-200</v>
      </c>
      <c r="R40" s="149">
        <f>SUM(O38:O40)+SUM(Q38:Q40)</f>
        <v>12400</v>
      </c>
      <c r="S40" s="151">
        <v>22400</v>
      </c>
      <c r="T40" s="318">
        <v>5388800</v>
      </c>
      <c r="U40" s="307">
        <v>4727200</v>
      </c>
      <c r="V40" s="306">
        <v>3587300</v>
      </c>
      <c r="W40" s="284">
        <v>-8.6999999999999994E-2</v>
      </c>
      <c r="X40" s="284">
        <v>-0.09</v>
      </c>
      <c r="Y40" s="235">
        <v>-4.9000000000000002E-2</v>
      </c>
      <c r="Z40" s="241">
        <v>-4.4999999999999998E-2</v>
      </c>
      <c r="AA40" s="244">
        <v>0.214</v>
      </c>
      <c r="AB40" s="111">
        <v>115.74</v>
      </c>
      <c r="AC40" s="148"/>
      <c r="AD40" s="146"/>
    </row>
    <row r="41" spans="1:30" ht="27" customHeight="1" x14ac:dyDescent="0.35">
      <c r="A41" s="31"/>
      <c r="B41" s="14"/>
      <c r="C41" s="124"/>
      <c r="D41" s="45"/>
      <c r="E41" s="256"/>
      <c r="F41" s="60"/>
      <c r="G41" s="60"/>
      <c r="H41" s="65"/>
      <c r="I41" s="55"/>
      <c r="J41" s="98"/>
      <c r="K41" s="60"/>
      <c r="L41" s="75"/>
      <c r="M41" s="132"/>
      <c r="N41" s="98"/>
      <c r="O41" s="60"/>
      <c r="P41" s="98" t="s">
        <v>77</v>
      </c>
      <c r="Q41" s="95">
        <v>9400</v>
      </c>
      <c r="R41" s="152"/>
      <c r="S41" s="95"/>
      <c r="T41" s="317"/>
      <c r="U41" s="310"/>
      <c r="V41" s="309"/>
      <c r="W41" s="286"/>
      <c r="X41" s="286"/>
      <c r="Y41" s="293"/>
      <c r="Z41" s="240"/>
      <c r="AA41" s="240"/>
      <c r="AB41" s="112">
        <v>115.08</v>
      </c>
      <c r="AC41" s="147"/>
      <c r="AD41" s="146"/>
    </row>
    <row r="42" spans="1:30" ht="27" customHeight="1" x14ac:dyDescent="0.35">
      <c r="A42" s="31"/>
      <c r="B42" s="14"/>
      <c r="C42" s="58"/>
      <c r="D42" s="267"/>
      <c r="E42" s="253"/>
      <c r="F42" s="134"/>
      <c r="G42" s="60"/>
      <c r="H42" s="67"/>
      <c r="I42" s="107"/>
      <c r="J42" s="98" t="s">
        <v>74</v>
      </c>
      <c r="K42" s="95">
        <v>-500</v>
      </c>
      <c r="L42" s="75"/>
      <c r="M42" s="89"/>
      <c r="N42" s="98"/>
      <c r="O42" s="60"/>
      <c r="P42" s="98" t="s">
        <v>81</v>
      </c>
      <c r="Q42" s="60">
        <v>100</v>
      </c>
      <c r="R42" s="104"/>
      <c r="S42" s="83"/>
      <c r="T42" s="311"/>
      <c r="U42" s="316"/>
      <c r="V42" s="315"/>
      <c r="W42" s="286"/>
      <c r="X42" s="286"/>
      <c r="Y42" s="296"/>
      <c r="Z42" s="240"/>
      <c r="AA42" s="286"/>
      <c r="AB42" s="112"/>
      <c r="AC42" s="148"/>
      <c r="AD42" s="146"/>
    </row>
    <row r="43" spans="1:30" ht="27" customHeight="1" x14ac:dyDescent="0.35">
      <c r="A43" s="33">
        <v>17</v>
      </c>
      <c r="B43" s="18" t="s">
        <v>59</v>
      </c>
      <c r="C43" s="123">
        <v>-2.202111626452655E-2</v>
      </c>
      <c r="D43" s="266">
        <v>-0.08</v>
      </c>
      <c r="E43" s="254">
        <v>0.15</v>
      </c>
      <c r="F43" s="68">
        <v>-900</v>
      </c>
      <c r="G43" s="56">
        <v>3100</v>
      </c>
      <c r="H43" s="66">
        <f>SUM(F43:G43)</f>
        <v>2200</v>
      </c>
      <c r="I43" s="106"/>
      <c r="J43" s="99" t="s">
        <v>73</v>
      </c>
      <c r="K43" s="94">
        <v>200</v>
      </c>
      <c r="L43" s="79">
        <f>SUM(K41:K43)</f>
        <v>-300</v>
      </c>
      <c r="M43" s="80"/>
      <c r="N43" s="99"/>
      <c r="O43" s="56"/>
      <c r="P43" s="99" t="s">
        <v>73</v>
      </c>
      <c r="Q43" s="301">
        <v>-100</v>
      </c>
      <c r="R43" s="149">
        <f>SUM(O41:O43)+SUM(Q41:Q43)</f>
        <v>9400</v>
      </c>
      <c r="S43" s="81">
        <v>11300</v>
      </c>
      <c r="T43" s="308">
        <v>5400100</v>
      </c>
      <c r="U43" s="307">
        <v>4734100</v>
      </c>
      <c r="V43" s="306">
        <v>4728300</v>
      </c>
      <c r="W43" s="284">
        <v>-8.5999999999999993E-2</v>
      </c>
      <c r="X43" s="284">
        <v>-0.09</v>
      </c>
      <c r="Y43" s="235">
        <v>-4.9000000000000002E-2</v>
      </c>
      <c r="Z43" s="241">
        <v>-4.4999999999999998E-2</v>
      </c>
      <c r="AA43" s="244">
        <v>0.219</v>
      </c>
      <c r="AB43" s="111">
        <v>115.53</v>
      </c>
      <c r="AC43" s="148"/>
      <c r="AD43" s="146"/>
    </row>
    <row r="44" spans="1:30" ht="27" customHeight="1" x14ac:dyDescent="0.35">
      <c r="A44" s="31"/>
      <c r="B44" s="14"/>
      <c r="C44" s="124"/>
      <c r="D44" s="45"/>
      <c r="E44" s="253"/>
      <c r="F44" s="60"/>
      <c r="G44" s="60"/>
      <c r="H44" s="65"/>
      <c r="I44" s="126"/>
      <c r="J44" s="98"/>
      <c r="K44" s="95"/>
      <c r="L44" s="75"/>
      <c r="M44" s="86"/>
      <c r="N44" s="98"/>
      <c r="O44" s="60"/>
      <c r="P44" s="98"/>
      <c r="Q44" s="60"/>
      <c r="R44" s="128"/>
      <c r="S44" s="60"/>
      <c r="T44" s="311"/>
      <c r="U44" s="310"/>
      <c r="V44" s="309"/>
      <c r="W44" s="286"/>
      <c r="X44" s="286"/>
      <c r="Y44" s="293"/>
      <c r="Z44" s="240"/>
      <c r="AA44" s="240"/>
      <c r="AB44" s="112">
        <v>114.79</v>
      </c>
      <c r="AC44" s="148"/>
      <c r="AD44" s="146"/>
    </row>
    <row r="45" spans="1:30" ht="27" customHeight="1" x14ac:dyDescent="0.35">
      <c r="A45" s="31"/>
      <c r="B45" s="11"/>
      <c r="C45" s="124"/>
      <c r="D45" s="45"/>
      <c r="E45" s="253"/>
      <c r="F45" s="60"/>
      <c r="G45" s="60"/>
      <c r="H45" s="65"/>
      <c r="I45" s="126"/>
      <c r="J45" s="98" t="s">
        <v>74</v>
      </c>
      <c r="K45" s="95">
        <v>-400</v>
      </c>
      <c r="L45" s="75"/>
      <c r="M45" s="86"/>
      <c r="N45" s="98"/>
      <c r="O45" s="92"/>
      <c r="P45" s="98"/>
      <c r="Q45" s="60"/>
      <c r="R45" s="128"/>
      <c r="S45" s="60"/>
      <c r="T45" s="311"/>
      <c r="U45" s="310"/>
      <c r="V45" s="309"/>
      <c r="W45" s="286"/>
      <c r="X45" s="286"/>
      <c r="Y45" s="293"/>
      <c r="Z45" s="240"/>
      <c r="AA45" s="240"/>
      <c r="AB45" s="112"/>
      <c r="AC45" s="148"/>
      <c r="AD45" s="146"/>
    </row>
    <row r="46" spans="1:30" s="147" customFormat="1" ht="27" customHeight="1" x14ac:dyDescent="0.35">
      <c r="A46" s="33">
        <v>18</v>
      </c>
      <c r="B46" s="129" t="s">
        <v>60</v>
      </c>
      <c r="C46" s="123">
        <v>-1.8493926863338239E-2</v>
      </c>
      <c r="D46" s="270">
        <v>-0.08</v>
      </c>
      <c r="E46" s="257">
        <v>1E-3</v>
      </c>
      <c r="F46" s="56">
        <v>-600</v>
      </c>
      <c r="G46" s="56">
        <v>1900</v>
      </c>
      <c r="H46" s="66">
        <f>SUM(F46:G46)</f>
        <v>1300</v>
      </c>
      <c r="I46" s="130"/>
      <c r="J46" s="99" t="s">
        <v>73</v>
      </c>
      <c r="K46" s="94">
        <v>100</v>
      </c>
      <c r="L46" s="79">
        <f>SUM(K44:K46)</f>
        <v>-300</v>
      </c>
      <c r="M46" s="80"/>
      <c r="N46" s="99"/>
      <c r="O46" s="56"/>
      <c r="P46" s="99"/>
      <c r="Q46" s="56"/>
      <c r="R46" s="149">
        <f>SUM(O44:O46)+SUM(Q44:Q46)</f>
        <v>0</v>
      </c>
      <c r="S46" s="56">
        <v>1000</v>
      </c>
      <c r="T46" s="308">
        <v>5401100</v>
      </c>
      <c r="U46" s="307">
        <v>4744200</v>
      </c>
      <c r="V46" s="306">
        <v>4743700</v>
      </c>
      <c r="W46" s="287">
        <v>-8.5000000000000006E-2</v>
      </c>
      <c r="X46" s="287">
        <v>-8.8999999999999996E-2</v>
      </c>
      <c r="Y46" s="238">
        <v>-4.9000000000000002E-2</v>
      </c>
      <c r="Z46" s="241">
        <v>-4.4999999999999998E-2</v>
      </c>
      <c r="AA46" s="244">
        <v>0.214</v>
      </c>
      <c r="AB46" s="111">
        <v>115.28</v>
      </c>
      <c r="AC46" s="148"/>
    </row>
    <row r="47" spans="1:30" s="147" customFormat="1" ht="27" customHeight="1" x14ac:dyDescent="0.35">
      <c r="A47" s="31"/>
      <c r="B47" s="14"/>
      <c r="C47" s="58"/>
      <c r="D47" s="44"/>
      <c r="E47" s="253"/>
      <c r="F47" s="60"/>
      <c r="G47" s="60"/>
      <c r="H47" s="65"/>
      <c r="I47" s="55"/>
      <c r="J47" s="98"/>
      <c r="K47" s="95"/>
      <c r="L47" s="75"/>
      <c r="M47" s="86"/>
      <c r="N47" s="98"/>
      <c r="O47" s="60"/>
      <c r="P47" s="98"/>
      <c r="Q47" s="60"/>
      <c r="R47" s="104"/>
      <c r="S47" s="60"/>
      <c r="T47" s="311"/>
      <c r="U47" s="310"/>
      <c r="V47" s="309"/>
      <c r="W47" s="286"/>
      <c r="X47" s="286"/>
      <c r="Y47" s="293"/>
      <c r="Z47" s="242"/>
      <c r="AA47" s="240"/>
      <c r="AB47" s="144">
        <v>114.88</v>
      </c>
      <c r="AC47" s="148"/>
    </row>
    <row r="48" spans="1:30" s="147" customFormat="1" ht="27" customHeight="1" x14ac:dyDescent="0.35">
      <c r="A48" s="31"/>
      <c r="B48" s="14"/>
      <c r="C48" s="58"/>
      <c r="D48" s="44"/>
      <c r="E48" s="253"/>
      <c r="F48" s="60"/>
      <c r="G48" s="60"/>
      <c r="H48" s="65"/>
      <c r="I48" s="55"/>
      <c r="J48" s="98"/>
      <c r="K48" s="95"/>
      <c r="L48" s="75"/>
      <c r="M48" s="86"/>
      <c r="N48" s="98"/>
      <c r="O48" s="60"/>
      <c r="P48" s="98"/>
      <c r="Q48" s="60"/>
      <c r="R48" s="104"/>
      <c r="S48" s="60"/>
      <c r="T48" s="311"/>
      <c r="U48" s="310"/>
      <c r="V48" s="309"/>
      <c r="W48" s="286"/>
      <c r="X48" s="286"/>
      <c r="Y48" s="293"/>
      <c r="Z48" s="242"/>
      <c r="AA48" s="240"/>
      <c r="AB48" s="144"/>
      <c r="AC48" s="148"/>
    </row>
    <row r="49" spans="1:30" s="147" customFormat="1" ht="27" customHeight="1" x14ac:dyDescent="0.35">
      <c r="A49" s="33">
        <v>21</v>
      </c>
      <c r="B49" s="18" t="s">
        <v>56</v>
      </c>
      <c r="C49" s="123">
        <v>-1.9054235311269863E-2</v>
      </c>
      <c r="D49" s="270">
        <v>-0.08</v>
      </c>
      <c r="E49" s="254">
        <v>1E-3</v>
      </c>
      <c r="F49" s="56">
        <v>-300</v>
      </c>
      <c r="G49" s="56">
        <v>-47700</v>
      </c>
      <c r="H49" s="66">
        <f>SUM(F49:G49)</f>
        <v>-48000</v>
      </c>
      <c r="I49" s="54"/>
      <c r="J49" s="99" t="s">
        <v>74</v>
      </c>
      <c r="K49" s="94">
        <v>-300</v>
      </c>
      <c r="L49" s="79">
        <f>SUM(K47:K49)</f>
        <v>-300</v>
      </c>
      <c r="M49" s="80"/>
      <c r="N49" s="99"/>
      <c r="O49" s="56"/>
      <c r="P49" s="99" t="s">
        <v>73</v>
      </c>
      <c r="Q49" s="56">
        <v>-800</v>
      </c>
      <c r="R49" s="149">
        <f>SUM(O47:O49)+SUM(Q47:Q49)</f>
        <v>-800</v>
      </c>
      <c r="S49" s="56">
        <v>-49100</v>
      </c>
      <c r="T49" s="308">
        <v>5352000</v>
      </c>
      <c r="U49" s="307">
        <v>4693800</v>
      </c>
      <c r="V49" s="306">
        <v>4693300</v>
      </c>
      <c r="W49" s="287">
        <v>-8.5999999999999993E-2</v>
      </c>
      <c r="X49" s="287">
        <v>-8.5000000000000006E-2</v>
      </c>
      <c r="Y49" s="235">
        <v>-4.9000000000000002E-2</v>
      </c>
      <c r="Z49" s="241">
        <v>-4.4999999999999998E-2</v>
      </c>
      <c r="AA49" s="244">
        <v>0.20399999999999999</v>
      </c>
      <c r="AB49" s="145">
        <v>115.12</v>
      </c>
      <c r="AC49" s="148"/>
    </row>
    <row r="50" spans="1:30" s="147" customFormat="1" ht="27" customHeight="1" x14ac:dyDescent="0.35">
      <c r="A50" s="35"/>
      <c r="B50" s="14"/>
      <c r="C50" s="57"/>
      <c r="D50" s="271"/>
      <c r="E50" s="255"/>
      <c r="F50" s="63"/>
      <c r="G50" s="63"/>
      <c r="H50" s="69"/>
      <c r="I50" s="109"/>
      <c r="J50" s="108" t="s">
        <v>74</v>
      </c>
      <c r="K50" s="95">
        <v>-100</v>
      </c>
      <c r="L50" s="71"/>
      <c r="M50" s="96"/>
      <c r="N50" s="98"/>
      <c r="O50" s="63"/>
      <c r="P50" s="98" t="s">
        <v>77</v>
      </c>
      <c r="Q50" s="63">
        <v>13300</v>
      </c>
      <c r="R50" s="103"/>
      <c r="S50" s="63"/>
      <c r="T50" s="314"/>
      <c r="U50" s="313"/>
      <c r="V50" s="312"/>
      <c r="W50" s="285"/>
      <c r="X50" s="285"/>
      <c r="Y50" s="294"/>
      <c r="Z50" s="246"/>
      <c r="AA50" s="243"/>
      <c r="AB50" s="110">
        <v>114.5</v>
      </c>
      <c r="AC50" s="148"/>
    </row>
    <row r="51" spans="1:30" s="147" customFormat="1" ht="27" customHeight="1" x14ac:dyDescent="0.35">
      <c r="A51" s="31"/>
      <c r="B51" s="14"/>
      <c r="C51" s="58"/>
      <c r="D51" s="44"/>
      <c r="E51" s="253"/>
      <c r="F51" s="60"/>
      <c r="G51" s="60"/>
      <c r="H51" s="65"/>
      <c r="I51" s="131"/>
      <c r="J51" s="98" t="s">
        <v>75</v>
      </c>
      <c r="K51" s="95">
        <v>-200</v>
      </c>
      <c r="L51" s="75"/>
      <c r="M51" s="86"/>
      <c r="N51" s="98"/>
      <c r="O51" s="60"/>
      <c r="P51" s="98" t="s">
        <v>75</v>
      </c>
      <c r="Q51" s="60">
        <v>800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12"/>
      <c r="AC51" s="148"/>
    </row>
    <row r="52" spans="1:30" s="147" customFormat="1" ht="27" customHeight="1" x14ac:dyDescent="0.35">
      <c r="A52" s="33">
        <v>22</v>
      </c>
      <c r="B52" s="33" t="s">
        <v>57</v>
      </c>
      <c r="C52" s="123">
        <v>-1.709388528386158E-2</v>
      </c>
      <c r="D52" s="270">
        <v>-0.08</v>
      </c>
      <c r="E52" s="254">
        <v>1E-3</v>
      </c>
      <c r="F52" s="56">
        <v>-1600</v>
      </c>
      <c r="G52" s="56">
        <v>2500</v>
      </c>
      <c r="H52" s="66">
        <f>SUM(F52:G52)</f>
        <v>900</v>
      </c>
      <c r="I52" s="54"/>
      <c r="J52" s="99" t="s">
        <v>73</v>
      </c>
      <c r="K52" s="94">
        <v>800</v>
      </c>
      <c r="L52" s="79">
        <f>SUM(K50:K52)</f>
        <v>500</v>
      </c>
      <c r="M52" s="80"/>
      <c r="N52" s="99"/>
      <c r="O52" s="56"/>
      <c r="P52" s="99" t="s">
        <v>73</v>
      </c>
      <c r="Q52" s="56">
        <v>-300</v>
      </c>
      <c r="R52" s="149">
        <f>SUM(O50:O52)+SUM(Q50:Q52)</f>
        <v>13800</v>
      </c>
      <c r="S52" s="56">
        <v>15200</v>
      </c>
      <c r="T52" s="308">
        <v>5367200</v>
      </c>
      <c r="U52" s="307">
        <v>4718300</v>
      </c>
      <c r="V52" s="306">
        <v>4717900</v>
      </c>
      <c r="W52" s="284">
        <v>-8.8999999999999996E-2</v>
      </c>
      <c r="X52" s="284">
        <v>-8.5000000000000006E-2</v>
      </c>
      <c r="Y52" s="235">
        <v>-4.9000000000000002E-2</v>
      </c>
      <c r="Z52" s="241">
        <v>-4.4999999999999998E-2</v>
      </c>
      <c r="AA52" s="244">
        <v>0.189</v>
      </c>
      <c r="AB52" s="111">
        <v>114.8</v>
      </c>
      <c r="AC52" s="148"/>
    </row>
    <row r="53" spans="1:30" s="147" customFormat="1" ht="27" customHeight="1" x14ac:dyDescent="0.35">
      <c r="A53" s="31"/>
      <c r="B53" s="14"/>
      <c r="C53" s="124"/>
      <c r="D53" s="45"/>
      <c r="E53" s="253"/>
      <c r="F53" s="60"/>
      <c r="G53" s="60"/>
      <c r="H53" s="65"/>
      <c r="I53" s="55"/>
      <c r="J53" s="98"/>
      <c r="K53" s="95"/>
      <c r="L53" s="75"/>
      <c r="M53" s="86"/>
      <c r="N53" s="98"/>
      <c r="O53" s="60"/>
      <c r="P53" s="98"/>
      <c r="Q53" s="60"/>
      <c r="R53" s="75"/>
      <c r="S53" s="60"/>
      <c r="T53" s="311"/>
      <c r="U53" s="310"/>
      <c r="V53" s="309"/>
      <c r="W53" s="286"/>
      <c r="X53" s="286"/>
      <c r="Y53" s="293"/>
      <c r="Z53" s="240"/>
      <c r="AA53" s="240"/>
      <c r="AB53" s="112">
        <v>114.41</v>
      </c>
      <c r="AC53" s="148"/>
    </row>
    <row r="54" spans="1:30" s="147" customFormat="1" ht="27" customHeight="1" x14ac:dyDescent="0.35">
      <c r="A54" s="31"/>
      <c r="B54" s="14"/>
      <c r="C54" s="124"/>
      <c r="D54" s="45"/>
      <c r="E54" s="253"/>
      <c r="F54" s="60"/>
      <c r="G54" s="60"/>
      <c r="H54" s="65"/>
      <c r="I54" s="55"/>
      <c r="J54" s="98" t="s">
        <v>74</v>
      </c>
      <c r="K54" s="95">
        <v>-300</v>
      </c>
      <c r="L54" s="75"/>
      <c r="M54" s="86"/>
      <c r="N54" s="98"/>
      <c r="O54" s="60"/>
      <c r="P54" s="98" t="s">
        <v>76</v>
      </c>
      <c r="Q54" s="60">
        <v>15000</v>
      </c>
      <c r="R54" s="75"/>
      <c r="S54" s="60"/>
      <c r="T54" s="311"/>
      <c r="U54" s="310"/>
      <c r="V54" s="309"/>
      <c r="W54" s="286"/>
      <c r="X54" s="286"/>
      <c r="Y54" s="293"/>
      <c r="Z54" s="240"/>
      <c r="AA54" s="240"/>
      <c r="AB54" s="112"/>
      <c r="AC54" s="148"/>
    </row>
    <row r="55" spans="1:30" s="147" customFormat="1" ht="27" customHeight="1" x14ac:dyDescent="0.35">
      <c r="A55" s="33">
        <v>24</v>
      </c>
      <c r="B55" s="18" t="s">
        <v>59</v>
      </c>
      <c r="C55" s="123">
        <v>-1.6501570332525573E-2</v>
      </c>
      <c r="D55" s="270">
        <v>-0.08</v>
      </c>
      <c r="E55" s="254">
        <v>1E-3</v>
      </c>
      <c r="F55" s="56">
        <v>-1200</v>
      </c>
      <c r="G55" s="56">
        <v>-7200</v>
      </c>
      <c r="H55" s="66">
        <f>SUM(F55:G55)</f>
        <v>-8400</v>
      </c>
      <c r="I55" s="54"/>
      <c r="J55" s="99" t="s">
        <v>73</v>
      </c>
      <c r="K55" s="94">
        <v>300</v>
      </c>
      <c r="L55" s="79">
        <f>SUM(K53:K55)</f>
        <v>0</v>
      </c>
      <c r="M55" s="80"/>
      <c r="N55" s="99"/>
      <c r="O55" s="56"/>
      <c r="P55" s="99" t="s">
        <v>73</v>
      </c>
      <c r="Q55" s="94">
        <v>-200</v>
      </c>
      <c r="R55" s="149">
        <f>SUM(O53:O55)+SUM(Q53:Q55)</f>
        <v>14800</v>
      </c>
      <c r="S55" s="56">
        <v>6400</v>
      </c>
      <c r="T55" s="308">
        <v>5373600</v>
      </c>
      <c r="U55" s="307">
        <v>4733600</v>
      </c>
      <c r="V55" s="306">
        <v>4733300</v>
      </c>
      <c r="W55" s="284">
        <v>-8.6999999999999994E-2</v>
      </c>
      <c r="X55" s="284">
        <v>-8.5000000000000006E-2</v>
      </c>
      <c r="Y55" s="235">
        <v>-4.9000000000000002E-2</v>
      </c>
      <c r="Z55" s="244">
        <v>-4.4999999999999998E-2</v>
      </c>
      <c r="AA55" s="244">
        <v>0.184</v>
      </c>
      <c r="AB55" s="111">
        <v>115.11</v>
      </c>
      <c r="AC55" s="148"/>
    </row>
    <row r="56" spans="1:30" s="147" customFormat="1" ht="27" customHeight="1" x14ac:dyDescent="0.35">
      <c r="A56" s="31"/>
      <c r="B56" s="14"/>
      <c r="C56" s="124"/>
      <c r="D56" s="45"/>
      <c r="E56" s="253"/>
      <c r="F56" s="60"/>
      <c r="G56" s="60"/>
      <c r="H56" s="65"/>
      <c r="I56" s="55"/>
      <c r="J56" s="98" t="s">
        <v>74</v>
      </c>
      <c r="K56" s="95">
        <v>-800</v>
      </c>
      <c r="L56" s="75"/>
      <c r="M56" s="86"/>
      <c r="N56" s="98"/>
      <c r="O56" s="60"/>
      <c r="P56" s="98" t="s">
        <v>77</v>
      </c>
      <c r="Q56" s="60">
        <v>9400</v>
      </c>
      <c r="R56" s="75"/>
      <c r="S56" s="60"/>
      <c r="T56" s="311"/>
      <c r="U56" s="310"/>
      <c r="V56" s="309"/>
      <c r="W56" s="286"/>
      <c r="X56" s="286"/>
      <c r="Y56" s="293"/>
      <c r="Z56" s="240"/>
      <c r="AA56" s="240"/>
      <c r="AB56" s="112">
        <v>115.15</v>
      </c>
      <c r="AC56" s="148"/>
    </row>
    <row r="57" spans="1:30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75</v>
      </c>
      <c r="K57" s="95">
        <v>-400</v>
      </c>
      <c r="L57" s="75"/>
      <c r="M57" s="86"/>
      <c r="N57" s="98"/>
      <c r="O57" s="60"/>
      <c r="P57" s="98" t="s">
        <v>81</v>
      </c>
      <c r="Q57" s="60">
        <v>600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/>
      <c r="AC57" s="148"/>
    </row>
    <row r="58" spans="1:30" s="147" customFormat="1" ht="27" customHeight="1" x14ac:dyDescent="0.35">
      <c r="A58" s="31">
        <v>25</v>
      </c>
      <c r="B58" s="129" t="s">
        <v>60</v>
      </c>
      <c r="C58" s="124">
        <v>-1.2864239696762696E-2</v>
      </c>
      <c r="D58" s="45">
        <v>-0.08</v>
      </c>
      <c r="E58" s="253">
        <v>1E-3</v>
      </c>
      <c r="F58" s="60">
        <v>-600</v>
      </c>
      <c r="G58" s="60">
        <v>14200</v>
      </c>
      <c r="H58" s="65">
        <f>SUM(F58:G58)</f>
        <v>13600</v>
      </c>
      <c r="I58" s="55"/>
      <c r="J58" s="98" t="s">
        <v>73</v>
      </c>
      <c r="K58" s="94">
        <v>200</v>
      </c>
      <c r="L58" s="75">
        <f>SUM(K56:K58)</f>
        <v>-1000</v>
      </c>
      <c r="M58" s="231"/>
      <c r="N58" s="99"/>
      <c r="O58" s="60"/>
      <c r="P58" s="99" t="s">
        <v>73</v>
      </c>
      <c r="Q58" s="60">
        <v>-400</v>
      </c>
      <c r="R58" s="149">
        <f>SUM(O56:O58)+SUM(Q56:Q58)+M58</f>
        <v>9600</v>
      </c>
      <c r="S58" s="60">
        <v>22200</v>
      </c>
      <c r="T58" s="311">
        <v>5395800</v>
      </c>
      <c r="U58" s="310">
        <v>4744800</v>
      </c>
      <c r="V58" s="309">
        <v>4744500</v>
      </c>
      <c r="W58" s="288">
        <v>-8.8999999999999996E-2</v>
      </c>
      <c r="X58" s="288">
        <v>-8.6999999999999994E-2</v>
      </c>
      <c r="Y58" s="239">
        <v>-4.9000000000000002E-2</v>
      </c>
      <c r="Z58" s="240">
        <v>-4.4999999999999998E-2</v>
      </c>
      <c r="AA58" s="240">
        <v>0.20499999999999999</v>
      </c>
      <c r="AB58" s="112">
        <v>115.62</v>
      </c>
      <c r="AC58" s="148"/>
    </row>
    <row r="59" spans="1:30" s="147" customFormat="1" ht="27" customHeight="1" x14ac:dyDescent="0.35">
      <c r="A59" s="35"/>
      <c r="B59" s="14"/>
      <c r="C59" s="57"/>
      <c r="D59" s="271"/>
      <c r="E59" s="255"/>
      <c r="F59" s="63"/>
      <c r="G59" s="63"/>
      <c r="H59" s="69"/>
      <c r="I59" s="109"/>
      <c r="J59" s="108" t="s">
        <v>74</v>
      </c>
      <c r="K59" s="95">
        <v>-5400</v>
      </c>
      <c r="L59" s="71"/>
      <c r="M59" s="96"/>
      <c r="N59" s="98"/>
      <c r="O59" s="63"/>
      <c r="P59" s="98"/>
      <c r="Q59" s="63"/>
      <c r="R59" s="103"/>
      <c r="S59" s="63"/>
      <c r="T59" s="314"/>
      <c r="U59" s="313"/>
      <c r="V59" s="312"/>
      <c r="W59" s="285"/>
      <c r="X59" s="285"/>
      <c r="Y59" s="294"/>
      <c r="Z59" s="246"/>
      <c r="AA59" s="243"/>
      <c r="AB59" s="110">
        <v>115.25</v>
      </c>
      <c r="AC59" s="148"/>
    </row>
    <row r="60" spans="1:30" s="147" customFormat="1" ht="27" customHeight="1" x14ac:dyDescent="0.35">
      <c r="A60" s="31"/>
      <c r="B60" s="14"/>
      <c r="C60" s="58"/>
      <c r="D60" s="44"/>
      <c r="E60" s="253"/>
      <c r="F60" s="60"/>
      <c r="G60" s="60"/>
      <c r="H60" s="65"/>
      <c r="I60" s="131"/>
      <c r="J60" s="98" t="s">
        <v>75</v>
      </c>
      <c r="K60" s="95">
        <v>-300</v>
      </c>
      <c r="L60" s="75"/>
      <c r="M60" s="86"/>
      <c r="N60" s="98"/>
      <c r="O60" s="60"/>
      <c r="P60" s="98"/>
      <c r="Q60" s="60"/>
      <c r="R60" s="104"/>
      <c r="S60" s="60"/>
      <c r="T60" s="311"/>
      <c r="U60" s="310"/>
      <c r="V60" s="309"/>
      <c r="W60" s="286"/>
      <c r="X60" s="286"/>
      <c r="Y60" s="293"/>
      <c r="Z60" s="242"/>
      <c r="AA60" s="240"/>
      <c r="AB60" s="112"/>
      <c r="AC60" s="148"/>
    </row>
    <row r="61" spans="1:30" s="147" customFormat="1" ht="27" customHeight="1" x14ac:dyDescent="0.35">
      <c r="A61" s="31"/>
      <c r="B61" s="14"/>
      <c r="C61" s="58"/>
      <c r="D61" s="44"/>
      <c r="E61" s="253"/>
      <c r="F61" s="60"/>
      <c r="G61" s="60"/>
      <c r="H61" s="65"/>
      <c r="I61" s="131"/>
      <c r="J61" s="98" t="s">
        <v>73</v>
      </c>
      <c r="K61" s="95">
        <v>400</v>
      </c>
      <c r="L61" s="75"/>
      <c r="M61" s="86"/>
      <c r="N61" s="98"/>
      <c r="O61" s="60"/>
      <c r="P61" s="98" t="s">
        <v>74</v>
      </c>
      <c r="Q61" s="60">
        <v>5000</v>
      </c>
      <c r="R61" s="104"/>
      <c r="S61" s="60"/>
      <c r="T61" s="311"/>
      <c r="U61" s="310"/>
      <c r="V61" s="309"/>
      <c r="W61" s="286"/>
      <c r="X61" s="286"/>
      <c r="Y61" s="293"/>
      <c r="Z61" s="242"/>
      <c r="AA61" s="240"/>
      <c r="AB61" s="112"/>
      <c r="AC61" s="148"/>
    </row>
    <row r="62" spans="1:30" s="147" customFormat="1" ht="27" customHeight="1" thickBot="1" x14ac:dyDescent="0.4">
      <c r="A62" s="33">
        <v>28</v>
      </c>
      <c r="B62" s="33" t="s">
        <v>87</v>
      </c>
      <c r="C62" s="123">
        <v>-1.2076298238226542E-2</v>
      </c>
      <c r="D62" s="270">
        <v>-0.08</v>
      </c>
      <c r="E62" s="254">
        <v>1E-3</v>
      </c>
      <c r="F62" s="56">
        <v>-300</v>
      </c>
      <c r="G62" s="56">
        <v>-7300</v>
      </c>
      <c r="H62" s="66">
        <f>SUM(F62:G62)</f>
        <v>-7600</v>
      </c>
      <c r="I62" s="54"/>
      <c r="J62" s="99" t="s">
        <v>79</v>
      </c>
      <c r="K62" s="94">
        <v>-195800</v>
      </c>
      <c r="L62" s="79">
        <f>SUM(K59:K62)</f>
        <v>-201100</v>
      </c>
      <c r="M62" s="80"/>
      <c r="N62" s="99"/>
      <c r="O62" s="56"/>
      <c r="P62" s="99" t="s">
        <v>79</v>
      </c>
      <c r="Q62" s="56">
        <v>205000</v>
      </c>
      <c r="R62" s="149">
        <f>SUM(O59:O62)+SUM(Q59:Q62)</f>
        <v>210000</v>
      </c>
      <c r="S62" s="56">
        <v>1300</v>
      </c>
      <c r="T62" s="308">
        <v>5397100</v>
      </c>
      <c r="U62" s="307">
        <v>4732600</v>
      </c>
      <c r="V62" s="306">
        <v>4732200</v>
      </c>
      <c r="W62" s="284">
        <v>-8.6999999999999994E-2</v>
      </c>
      <c r="X62" s="284">
        <v>-9.4E-2</v>
      </c>
      <c r="Y62" s="235">
        <v>-4.9000000000000002E-2</v>
      </c>
      <c r="Z62" s="241">
        <v>-4.4999999999999998E-2</v>
      </c>
      <c r="AA62" s="244">
        <v>0.18</v>
      </c>
      <c r="AB62" s="111">
        <v>115.79</v>
      </c>
      <c r="AC62" s="148"/>
    </row>
    <row r="63" spans="1:30" ht="22.5" customHeight="1" x14ac:dyDescent="0.3">
      <c r="A63" s="189" t="s">
        <v>43</v>
      </c>
      <c r="B63" s="160"/>
      <c r="C63" s="261"/>
      <c r="D63" s="261"/>
      <c r="E63" s="262"/>
      <c r="F63" s="264"/>
      <c r="G63" s="161"/>
      <c r="H63" s="161"/>
      <c r="I63" s="162"/>
      <c r="J63" s="154" t="s">
        <v>13</v>
      </c>
      <c r="K63" s="163"/>
      <c r="L63" s="164"/>
      <c r="M63" s="165"/>
      <c r="N63" s="156" t="s">
        <v>16</v>
      </c>
      <c r="O63" s="157"/>
      <c r="P63" s="156" t="s">
        <v>16</v>
      </c>
      <c r="Q63" s="157"/>
      <c r="R63" s="158" t="s">
        <v>15</v>
      </c>
      <c r="S63" s="166"/>
      <c r="T63" s="183"/>
      <c r="U63" s="167"/>
      <c r="V63" s="164"/>
      <c r="W63" s="289"/>
      <c r="X63" s="291"/>
      <c r="Y63" s="297"/>
      <c r="Z63" s="298"/>
      <c r="AA63" s="291"/>
      <c r="AB63" s="168"/>
      <c r="AC63" s="146"/>
      <c r="AD63" s="146"/>
    </row>
    <row r="64" spans="1:30" ht="20.25" customHeight="1" thickBot="1" x14ac:dyDescent="0.35">
      <c r="A64" s="233" t="s">
        <v>44</v>
      </c>
      <c r="B64" s="169"/>
      <c r="C64" s="263">
        <f>AVERAGE(C8:C62)</f>
        <v>-1.8285979306042668E-2</v>
      </c>
      <c r="D64" s="274">
        <f>AVERAGE(D8:D62)</f>
        <v>-8.0000000000000016E-2</v>
      </c>
      <c r="E64" s="275">
        <f>AVERAGE(E8:E62)</f>
        <v>1.0277777777777778E-2</v>
      </c>
      <c r="F64" s="265">
        <v>-1486</v>
      </c>
      <c r="G64" s="159">
        <v>-90234</v>
      </c>
      <c r="H64" s="159">
        <f>SUM(F64:G64)</f>
        <v>-91720</v>
      </c>
      <c r="I64" s="171"/>
      <c r="J64" s="349">
        <v>57420</v>
      </c>
      <c r="K64" s="350"/>
      <c r="L64" s="172"/>
      <c r="M64" s="173"/>
      <c r="N64" s="347">
        <v>-400</v>
      </c>
      <c r="O64" s="348"/>
      <c r="P64" s="347">
        <v>11009</v>
      </c>
      <c r="Q64" s="348"/>
      <c r="R64" s="174">
        <f>SUM(N64:Q64)</f>
        <v>10609</v>
      </c>
      <c r="S64" s="175"/>
      <c r="T64" s="232"/>
      <c r="U64" s="176"/>
      <c r="V64" s="177"/>
      <c r="W64" s="290">
        <f>AVERAGE(W10:W62)</f>
        <v>-8.4944444444444434E-2</v>
      </c>
      <c r="X64" s="292">
        <f>AVERAGE(X10:X62)</f>
        <v>-9.3277777777777765E-2</v>
      </c>
      <c r="Y64" s="299">
        <f>AVERAGE(Y10:Y62)</f>
        <v>-4.9000000000000016E-2</v>
      </c>
      <c r="Z64" s="292">
        <f>AVERAGE(Z10:Z62)</f>
        <v>-4.8611111111111133E-2</v>
      </c>
      <c r="AA64" s="292">
        <f>AVERAGE(AA10:AA62)</f>
        <v>0.19883333333333336</v>
      </c>
      <c r="AB64" s="300">
        <f>AVERAGE(AB8:AB62)</f>
        <v>115.16472222222222</v>
      </c>
      <c r="AC64" s="146"/>
      <c r="AD64" s="146"/>
    </row>
    <row r="65" spans="1:30" ht="21.75" customHeight="1" x14ac:dyDescent="0.3">
      <c r="A65" s="189" t="s">
        <v>43</v>
      </c>
      <c r="B65" s="160"/>
      <c r="C65" s="153"/>
      <c r="D65" s="251"/>
      <c r="E65" s="260"/>
      <c r="F65" s="178" t="s">
        <v>17</v>
      </c>
      <c r="G65" s="179"/>
      <c r="H65" s="276"/>
      <c r="I65" s="162"/>
      <c r="J65" s="155" t="s">
        <v>14</v>
      </c>
      <c r="K65" s="163"/>
      <c r="L65" s="164"/>
      <c r="M65" s="180"/>
      <c r="N65" s="156" t="s">
        <v>17</v>
      </c>
      <c r="O65" s="157"/>
      <c r="P65" s="156" t="s">
        <v>17</v>
      </c>
      <c r="Q65" s="157"/>
      <c r="R65" s="158" t="s">
        <v>18</v>
      </c>
      <c r="S65" s="181"/>
      <c r="T65" s="182"/>
      <c r="U65" s="167"/>
      <c r="V65" s="183"/>
      <c r="W65" s="283"/>
      <c r="X65" s="278"/>
      <c r="Y65" s="279"/>
      <c r="Z65" s="279"/>
      <c r="AA65" s="278"/>
      <c r="AB65" s="280"/>
      <c r="AC65" s="146"/>
      <c r="AD65" s="146"/>
    </row>
    <row r="66" spans="1:30" ht="21" customHeight="1" thickBot="1" x14ac:dyDescent="0.35">
      <c r="A66" s="233" t="s">
        <v>45</v>
      </c>
      <c r="B66" s="169"/>
      <c r="C66" s="170">
        <v>-1.803571428571429E-2</v>
      </c>
      <c r="D66" s="259"/>
      <c r="E66" s="258"/>
      <c r="F66" s="210">
        <v>1192174</v>
      </c>
      <c r="G66" s="184"/>
      <c r="H66" s="277"/>
      <c r="I66" s="171"/>
      <c r="J66" s="349">
        <v>30023</v>
      </c>
      <c r="K66" s="350"/>
      <c r="L66" s="172"/>
      <c r="M66" s="173"/>
      <c r="N66" s="347">
        <v>2551</v>
      </c>
      <c r="O66" s="348"/>
      <c r="P66" s="347">
        <v>2022542</v>
      </c>
      <c r="Q66" s="348"/>
      <c r="R66" s="185">
        <f>SUM(N66:Q66)</f>
        <v>2025093</v>
      </c>
      <c r="S66" s="186"/>
      <c r="T66" s="187"/>
      <c r="U66" s="176"/>
      <c r="V66" s="188"/>
      <c r="W66" s="176"/>
      <c r="X66" s="281"/>
      <c r="Y66" s="281"/>
      <c r="Z66" s="281"/>
      <c r="AA66" s="281"/>
      <c r="AB66" s="282"/>
      <c r="AC66" s="146"/>
      <c r="AD66" s="146"/>
    </row>
    <row r="67" spans="1:30" ht="15" customHeight="1" x14ac:dyDescent="0.2">
      <c r="A67" s="190"/>
      <c r="B67" s="190"/>
      <c r="C67" s="190"/>
      <c r="D67" s="190"/>
      <c r="E67" s="190"/>
      <c r="F67" s="191" t="s">
        <v>10</v>
      </c>
      <c r="G67" s="192">
        <v>0.75</v>
      </c>
      <c r="H67" s="193" t="s">
        <v>36</v>
      </c>
      <c r="I67" s="190"/>
      <c r="J67" s="190"/>
      <c r="K67" s="194" t="s">
        <v>39</v>
      </c>
      <c r="L67" s="41">
        <v>1.4750000000000001</v>
      </c>
      <c r="M67" s="193" t="s">
        <v>35</v>
      </c>
      <c r="N67" s="195"/>
      <c r="O67" s="190"/>
      <c r="P67" s="234" t="s">
        <v>53</v>
      </c>
      <c r="Q67" s="197"/>
      <c r="R67" s="196"/>
      <c r="S67" s="196"/>
      <c r="T67" s="197"/>
      <c r="U67" s="197"/>
      <c r="V67" s="197" t="s">
        <v>66</v>
      </c>
      <c r="W67" s="197"/>
      <c r="X67" s="198"/>
      <c r="Y67" s="199"/>
      <c r="Z67" s="199"/>
      <c r="AA67" s="225"/>
      <c r="AB67" s="190"/>
      <c r="AC67" s="146"/>
      <c r="AD67" s="146"/>
    </row>
    <row r="68" spans="1:30" ht="15" customHeight="1" x14ac:dyDescent="0.2">
      <c r="A68" s="190"/>
      <c r="B68" s="190"/>
      <c r="C68" s="190"/>
      <c r="D68" s="190"/>
      <c r="E68" s="190"/>
      <c r="F68" s="190"/>
      <c r="G68" s="192">
        <v>0.5</v>
      </c>
      <c r="H68" s="193" t="s">
        <v>37</v>
      </c>
      <c r="I68" s="190"/>
      <c r="J68" s="190"/>
      <c r="K68" s="194" t="s">
        <v>40</v>
      </c>
      <c r="L68" s="39">
        <v>1.1000000000000001</v>
      </c>
      <c r="M68" s="193" t="s">
        <v>89</v>
      </c>
      <c r="N68" s="190"/>
      <c r="O68" s="190"/>
      <c r="P68" s="196" t="s">
        <v>54</v>
      </c>
      <c r="Q68" s="197"/>
      <c r="R68" s="196"/>
      <c r="S68" s="196"/>
      <c r="T68" s="200"/>
      <c r="U68" s="200"/>
      <c r="V68" s="197" t="s">
        <v>67</v>
      </c>
      <c r="W68" s="193"/>
      <c r="X68" s="201"/>
      <c r="Y68" s="202"/>
      <c r="Z68" s="202"/>
      <c r="AA68" s="226"/>
      <c r="AB68" s="190"/>
      <c r="AC68" s="146"/>
      <c r="AD68" s="146"/>
    </row>
    <row r="69" spans="1:30" ht="15" customHeight="1" x14ac:dyDescent="0.2">
      <c r="A69" s="190"/>
      <c r="B69" s="190"/>
      <c r="C69" s="190"/>
      <c r="D69" s="190"/>
      <c r="E69" s="190"/>
      <c r="F69" s="190"/>
      <c r="G69" s="192">
        <v>0.3</v>
      </c>
      <c r="H69" s="193" t="s">
        <v>38</v>
      </c>
      <c r="I69" s="190"/>
      <c r="J69" s="190"/>
      <c r="K69" s="194"/>
      <c r="L69" s="39"/>
      <c r="M69" s="193"/>
      <c r="N69" s="190"/>
      <c r="O69" s="204"/>
      <c r="P69" s="197" t="s">
        <v>65</v>
      </c>
      <c r="Q69" s="197"/>
      <c r="R69" s="205"/>
      <c r="S69" s="206"/>
      <c r="T69" s="200"/>
      <c r="U69" s="200"/>
      <c r="V69" s="193" t="s">
        <v>78</v>
      </c>
      <c r="W69" s="207"/>
      <c r="X69" s="198"/>
      <c r="Y69" s="199"/>
      <c r="Z69" s="199"/>
      <c r="AA69" s="203"/>
      <c r="AB69" s="190"/>
      <c r="AC69" s="146"/>
      <c r="AD69" s="146"/>
    </row>
    <row r="70" spans="1:30" ht="15" customHeight="1" x14ac:dyDescent="0.2">
      <c r="A70" s="20"/>
      <c r="B70" s="20"/>
      <c r="C70" s="20"/>
      <c r="D70" s="20"/>
      <c r="E70" s="20"/>
      <c r="K70" s="346"/>
      <c r="L70" s="346"/>
      <c r="M70" s="25"/>
      <c r="N70" s="28"/>
      <c r="O70" s="204"/>
      <c r="P70" s="197" t="s">
        <v>86</v>
      </c>
      <c r="Q70" s="32"/>
      <c r="R70" s="23"/>
      <c r="S70" s="23"/>
      <c r="T70" s="330"/>
      <c r="U70" s="29"/>
      <c r="V70" s="207" t="s">
        <v>68</v>
      </c>
      <c r="X70" s="119"/>
      <c r="Y70" s="121"/>
      <c r="Z70" s="121"/>
      <c r="AA70" s="121"/>
      <c r="AB70"/>
      <c r="AC70" s="146"/>
      <c r="AD70" s="146"/>
    </row>
    <row r="71" spans="1:30" x14ac:dyDescent="0.2">
      <c r="A71" s="21"/>
      <c r="B71" s="20"/>
      <c r="C71" s="20"/>
      <c r="D71" s="20"/>
      <c r="E71" s="20"/>
      <c r="L71" s="22"/>
      <c r="M71" s="38"/>
      <c r="N71" s="28"/>
      <c r="O71" s="204"/>
      <c r="P71" s="20"/>
      <c r="Q71" s="27"/>
      <c r="R71" s="25"/>
      <c r="S71" s="28"/>
      <c r="T71" s="330"/>
      <c r="U71" s="29"/>
      <c r="X71" s="119"/>
      <c r="Y71" s="121"/>
      <c r="Z71" s="121"/>
      <c r="AA71" s="121"/>
      <c r="AB71" s="121"/>
      <c r="AC71" s="122"/>
    </row>
    <row r="72" spans="1:30" x14ac:dyDescent="0.2">
      <c r="C72" s="1"/>
      <c r="D72" s="1"/>
      <c r="K72" s="4"/>
      <c r="L72" s="22"/>
      <c r="O72" s="204"/>
      <c r="P72" s="330"/>
    </row>
    <row r="73" spans="1:30" ht="14" x14ac:dyDescent="0.2">
      <c r="C73" s="44"/>
      <c r="D73" s="44"/>
      <c r="E73" s="20"/>
      <c r="O73" s="204"/>
      <c r="Q73" s="24"/>
      <c r="R73" s="25"/>
      <c r="S73" s="26"/>
      <c r="T73" s="20"/>
    </row>
    <row r="74" spans="1:30" ht="14" x14ac:dyDescent="0.2">
      <c r="C74" s="44"/>
      <c r="D74" s="44"/>
      <c r="F74" s="20"/>
      <c r="J74" s="29"/>
      <c r="P74" s="37"/>
    </row>
    <row r="75" spans="1:30" ht="14" x14ac:dyDescent="0.2">
      <c r="C75" s="44"/>
      <c r="D75" s="44"/>
      <c r="F75" s="22"/>
      <c r="G75" s="27"/>
      <c r="H75" s="25"/>
      <c r="I75" s="28"/>
      <c r="J75" s="29"/>
    </row>
    <row r="76" spans="1:30" ht="14" x14ac:dyDescent="0.2">
      <c r="C76" s="44"/>
      <c r="D76" s="44"/>
      <c r="F76" s="20"/>
      <c r="G76" s="27"/>
      <c r="H76" s="25"/>
      <c r="I76" s="28"/>
      <c r="J76" s="330"/>
    </row>
    <row r="77" spans="1:30" ht="14" x14ac:dyDescent="0.2">
      <c r="C77" s="45"/>
      <c r="D77" s="45"/>
      <c r="F77" s="330"/>
      <c r="G77" s="27"/>
      <c r="H77" s="25"/>
      <c r="I77" s="28"/>
      <c r="J77" s="330"/>
    </row>
    <row r="78" spans="1:30" ht="14" x14ac:dyDescent="0.2">
      <c r="C78" s="46"/>
      <c r="D78" s="46"/>
      <c r="F78" s="30"/>
      <c r="G78" s="27"/>
      <c r="H78" s="25"/>
      <c r="I78" s="28"/>
      <c r="J78" s="29"/>
    </row>
    <row r="79" spans="1:30" ht="14" x14ac:dyDescent="0.2">
      <c r="C79" s="46"/>
      <c r="D79" s="46"/>
    </row>
    <row r="80" spans="1:30" ht="14" x14ac:dyDescent="0.2">
      <c r="C80" s="46"/>
      <c r="D80" s="46"/>
    </row>
    <row r="81" spans="3:4" ht="14" x14ac:dyDescent="0.2">
      <c r="C81" s="46"/>
      <c r="D81" s="46"/>
    </row>
    <row r="82" spans="3:4" ht="14" x14ac:dyDescent="0.2">
      <c r="C82" s="46"/>
      <c r="D82" s="46"/>
    </row>
    <row r="83" spans="3:4" ht="14" x14ac:dyDescent="0.2">
      <c r="C83" s="44"/>
      <c r="D83" s="44"/>
    </row>
    <row r="84" spans="3:4" ht="14" x14ac:dyDescent="0.2">
      <c r="C84" s="44"/>
      <c r="D84" s="44"/>
    </row>
    <row r="85" spans="3:4" ht="14" x14ac:dyDescent="0.2">
      <c r="C85" s="44"/>
      <c r="D85" s="44"/>
    </row>
    <row r="86" spans="3:4" ht="14" x14ac:dyDescent="0.2">
      <c r="C86" s="44"/>
      <c r="D86" s="44"/>
    </row>
    <row r="87" spans="3:4" ht="14" x14ac:dyDescent="0.2">
      <c r="C87" s="44"/>
      <c r="D87" s="44"/>
    </row>
    <row r="88" spans="3:4" ht="14" x14ac:dyDescent="0.2">
      <c r="C88" s="44"/>
      <c r="D88" s="44"/>
    </row>
    <row r="89" spans="3:4" ht="14" x14ac:dyDescent="0.2">
      <c r="C89" s="44"/>
      <c r="D89" s="44"/>
    </row>
    <row r="90" spans="3:4" ht="14" x14ac:dyDescent="0.2">
      <c r="C90" s="44"/>
      <c r="D90" s="44"/>
    </row>
    <row r="91" spans="3:4" ht="14" x14ac:dyDescent="0.2">
      <c r="C91" s="44"/>
      <c r="D91" s="44"/>
    </row>
    <row r="92" spans="3:4" ht="14" x14ac:dyDescent="0.2">
      <c r="C92" s="44"/>
      <c r="D92" s="44"/>
    </row>
    <row r="93" spans="3:4" ht="14" x14ac:dyDescent="0.2">
      <c r="C93" s="44"/>
      <c r="D93" s="44"/>
    </row>
    <row r="94" spans="3:4" ht="14" x14ac:dyDescent="0.2">
      <c r="C94" s="44"/>
      <c r="D94" s="44"/>
    </row>
    <row r="95" spans="3:4" ht="14" x14ac:dyDescent="0.2">
      <c r="C95" s="44"/>
      <c r="D95" s="44"/>
    </row>
    <row r="96" spans="3:4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x14ac:dyDescent="0.2">
      <c r="C129" s="47"/>
      <c r="D129" s="47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</sheetData>
  <mergeCells count="10">
    <mergeCell ref="K70:L70"/>
    <mergeCell ref="N66:O66"/>
    <mergeCell ref="N64:O64"/>
    <mergeCell ref="J66:K66"/>
    <mergeCell ref="J64:K64"/>
    <mergeCell ref="A5:B7"/>
    <mergeCell ref="P66:Q66"/>
    <mergeCell ref="M5:R5"/>
    <mergeCell ref="P64:Q64"/>
    <mergeCell ref="S5:V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1"/>
  <sheetViews>
    <sheetView view="pageBreakPreview" zoomScale="70" zoomScaleNormal="50" zoomScaleSheetLayoutView="70" workbookViewId="0">
      <pane xSplit="2" ySplit="7" topLeftCell="Q38" activePane="bottomRight" state="frozen"/>
      <selection pane="topRight" activeCell="C1" sqref="C1"/>
      <selection pane="bottomLeft" activeCell="A8" sqref="A8"/>
      <selection pane="bottomRight" activeCell="P80" sqref="P80:Q80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93</v>
      </c>
      <c r="U1" s="4"/>
      <c r="Y1" s="115"/>
      <c r="AA1" s="118"/>
      <c r="AB1" s="303">
        <v>44652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4" t="s">
        <v>0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114.98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-200</v>
      </c>
      <c r="L9" s="75"/>
      <c r="M9" s="76"/>
      <c r="N9" s="98"/>
      <c r="O9" s="60"/>
      <c r="P9" s="98"/>
      <c r="Q9" s="60"/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41" t="s">
        <v>57</v>
      </c>
      <c r="C10" s="123">
        <v>-1.0787520240573681E-2</v>
      </c>
      <c r="D10" s="272">
        <v>-0.08</v>
      </c>
      <c r="E10" s="273">
        <v>1E-3</v>
      </c>
      <c r="F10" s="56">
        <v>-400</v>
      </c>
      <c r="G10" s="56">
        <v>-31400</v>
      </c>
      <c r="H10" s="142">
        <f>SUM(F10:G10)</f>
        <v>-31800</v>
      </c>
      <c r="I10" s="53"/>
      <c r="J10" s="99" t="s">
        <v>75</v>
      </c>
      <c r="K10" s="78">
        <v>-100</v>
      </c>
      <c r="L10" s="79">
        <f>SUM(K8:K10)</f>
        <v>-300</v>
      </c>
      <c r="M10" s="105"/>
      <c r="N10" s="99"/>
      <c r="O10" s="56"/>
      <c r="P10" s="99" t="s">
        <v>73</v>
      </c>
      <c r="Q10" s="78">
        <v>-300</v>
      </c>
      <c r="R10" s="149">
        <f>SUM(O8:O10)+SUM(Q8:Q10)</f>
        <v>-300</v>
      </c>
      <c r="S10" s="81">
        <v>-32400</v>
      </c>
      <c r="T10" s="308">
        <v>5364700</v>
      </c>
      <c r="U10" s="307">
        <v>4693900</v>
      </c>
      <c r="V10" s="320">
        <v>4693500</v>
      </c>
      <c r="W10" s="284">
        <v>-8.6999999999999994E-2</v>
      </c>
      <c r="X10" s="284">
        <v>-9.4E-2</v>
      </c>
      <c r="Y10" s="235">
        <v>-4.9000000000000002E-2</v>
      </c>
      <c r="Z10" s="241">
        <v>-0.05</v>
      </c>
      <c r="AA10" s="244">
        <v>0.17499999999999999</v>
      </c>
      <c r="AB10" s="111">
        <v>115.29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 t="s">
        <v>80</v>
      </c>
      <c r="K11" s="77">
        <v>-2600</v>
      </c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114.79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75</v>
      </c>
      <c r="K12" s="77">
        <v>-100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1"/>
      <c r="B13" s="14"/>
      <c r="C13" s="58"/>
      <c r="D13" s="44"/>
      <c r="E13" s="253"/>
      <c r="F13" s="60"/>
      <c r="G13" s="60"/>
      <c r="H13" s="61"/>
      <c r="I13" s="51"/>
      <c r="J13" s="98" t="s">
        <v>73</v>
      </c>
      <c r="K13" s="77">
        <v>300</v>
      </c>
      <c r="L13" s="75"/>
      <c r="M13" s="76"/>
      <c r="N13" s="98"/>
      <c r="O13" s="60"/>
      <c r="P13" s="98" t="s">
        <v>76</v>
      </c>
      <c r="Q13" s="60">
        <v>5000</v>
      </c>
      <c r="R13" s="150"/>
      <c r="S13" s="83"/>
      <c r="T13" s="311"/>
      <c r="U13" s="311"/>
      <c r="V13" s="319"/>
      <c r="W13" s="286"/>
      <c r="X13" s="286"/>
      <c r="Y13" s="293"/>
      <c r="Z13" s="242"/>
      <c r="AA13" s="240"/>
      <c r="AB13" s="112"/>
      <c r="AC13" s="146"/>
      <c r="AD13" s="146"/>
    </row>
    <row r="14" spans="1:30" ht="27" customHeight="1" x14ac:dyDescent="0.35">
      <c r="A14" s="33">
        <v>2</v>
      </c>
      <c r="B14" s="18" t="s">
        <v>58</v>
      </c>
      <c r="C14" s="123">
        <v>-9.8449534944529578E-3</v>
      </c>
      <c r="D14" s="266">
        <v>-0.08</v>
      </c>
      <c r="E14" s="254">
        <v>1E-3</v>
      </c>
      <c r="F14" s="56">
        <v>-300</v>
      </c>
      <c r="G14" s="56">
        <v>-79100</v>
      </c>
      <c r="H14" s="142">
        <f>SUM(F14:G14)</f>
        <v>-79400</v>
      </c>
      <c r="I14" s="53"/>
      <c r="J14" s="99" t="s">
        <v>92</v>
      </c>
      <c r="K14" s="78">
        <v>-3400</v>
      </c>
      <c r="L14" s="79">
        <f>SUM(K11:K14)</f>
        <v>-5800</v>
      </c>
      <c r="M14" s="105"/>
      <c r="N14" s="99" t="s">
        <v>80</v>
      </c>
      <c r="O14" s="56">
        <v>2600</v>
      </c>
      <c r="P14" s="99" t="s">
        <v>92</v>
      </c>
      <c r="Q14" s="56">
        <v>7900</v>
      </c>
      <c r="R14" s="149">
        <f>SUM(O11:O14)+SUM(Q11:Q14)</f>
        <v>15500</v>
      </c>
      <c r="S14" s="81">
        <v>-69700</v>
      </c>
      <c r="T14" s="308">
        <v>5295000</v>
      </c>
      <c r="U14" s="307">
        <v>4630000</v>
      </c>
      <c r="V14" s="320">
        <v>4629700</v>
      </c>
      <c r="W14" s="284">
        <v>-8.5999999999999993E-2</v>
      </c>
      <c r="X14" s="284">
        <v>-9.4E-2</v>
      </c>
      <c r="Y14" s="235">
        <v>-4.9000000000000002E-2</v>
      </c>
      <c r="Z14" s="241">
        <v>-0.05</v>
      </c>
      <c r="AA14" s="244">
        <v>0.13100000000000001</v>
      </c>
      <c r="AB14" s="111">
        <v>115.18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/>
      <c r="K15" s="77"/>
      <c r="L15" s="75"/>
      <c r="M15" s="86"/>
      <c r="N15" s="98"/>
      <c r="O15" s="60"/>
      <c r="P15" s="98"/>
      <c r="Q15" s="60"/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>
        <v>115.45</v>
      </c>
      <c r="AC15" s="146"/>
      <c r="AD15" s="146"/>
    </row>
    <row r="16" spans="1:30" ht="27" customHeight="1" x14ac:dyDescent="0.35">
      <c r="A16" s="31"/>
      <c r="B16" s="14"/>
      <c r="C16" s="58"/>
      <c r="D16" s="44"/>
      <c r="E16" s="253"/>
      <c r="F16" s="60"/>
      <c r="G16" s="60"/>
      <c r="H16" s="62"/>
      <c r="I16" s="51"/>
      <c r="J16" s="98"/>
      <c r="K16" s="77"/>
      <c r="L16" s="75"/>
      <c r="M16" s="86"/>
      <c r="N16" s="98"/>
      <c r="O16" s="60"/>
      <c r="P16" s="127" t="s">
        <v>77</v>
      </c>
      <c r="Q16" s="60">
        <v>12300</v>
      </c>
      <c r="R16" s="75"/>
      <c r="S16" s="60"/>
      <c r="T16" s="311"/>
      <c r="U16" s="310"/>
      <c r="V16" s="319"/>
      <c r="W16" s="286"/>
      <c r="X16" s="286"/>
      <c r="Y16" s="293"/>
      <c r="Z16" s="242"/>
      <c r="AA16" s="240"/>
      <c r="AB16" s="112"/>
      <c r="AC16" s="146"/>
      <c r="AD16" s="146"/>
    </row>
    <row r="17" spans="1:30" ht="27" customHeight="1" x14ac:dyDescent="0.35">
      <c r="A17" s="33">
        <v>3</v>
      </c>
      <c r="B17" s="18" t="s">
        <v>59</v>
      </c>
      <c r="C17" s="123">
        <v>-9.2586307996774878E-3</v>
      </c>
      <c r="D17" s="266">
        <v>-0.08</v>
      </c>
      <c r="E17" s="254">
        <v>1E-3</v>
      </c>
      <c r="F17" s="56">
        <v>-1100</v>
      </c>
      <c r="G17" s="56">
        <v>-8900</v>
      </c>
      <c r="H17" s="59">
        <f>SUM(F17:G17)</f>
        <v>-10000</v>
      </c>
      <c r="I17" s="53"/>
      <c r="J17" s="99" t="s">
        <v>74</v>
      </c>
      <c r="K17" s="78">
        <v>-200</v>
      </c>
      <c r="L17" s="79">
        <f>SUM(K15:K17)</f>
        <v>-200</v>
      </c>
      <c r="M17" s="80"/>
      <c r="N17" s="99"/>
      <c r="O17" s="56"/>
      <c r="P17" s="98" t="s">
        <v>73</v>
      </c>
      <c r="Q17" s="56">
        <v>-300</v>
      </c>
      <c r="R17" s="149">
        <f>SUM(O15:O17)+SUM(Q15:Q17)</f>
        <v>12000</v>
      </c>
      <c r="S17" s="81">
        <v>1800</v>
      </c>
      <c r="T17" s="308">
        <v>5296800</v>
      </c>
      <c r="U17" s="307">
        <v>4621800</v>
      </c>
      <c r="V17" s="320">
        <v>4621800</v>
      </c>
      <c r="W17" s="284">
        <v>-8.5000000000000006E-2</v>
      </c>
      <c r="X17" s="284">
        <v>-9.4E-2</v>
      </c>
      <c r="Y17" s="235">
        <v>-4.9000000000000002E-2</v>
      </c>
      <c r="Z17" s="241">
        <v>-0.05</v>
      </c>
      <c r="AA17" s="244">
        <v>0.16400000000000001</v>
      </c>
      <c r="AB17" s="111">
        <v>115.73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5"/>
      <c r="F18" s="60"/>
      <c r="G18" s="60"/>
      <c r="H18" s="61"/>
      <c r="I18" s="50"/>
      <c r="J18" s="98"/>
      <c r="K18" s="82"/>
      <c r="L18" s="71"/>
      <c r="M18" s="76"/>
      <c r="N18" s="98"/>
      <c r="O18" s="63"/>
      <c r="P18" s="237"/>
      <c r="Q18" s="63"/>
      <c r="R18" s="211"/>
      <c r="S18" s="83"/>
      <c r="T18" s="311"/>
      <c r="U18" s="310"/>
      <c r="V18" s="321"/>
      <c r="W18" s="285"/>
      <c r="X18" s="285"/>
      <c r="Y18" s="294"/>
      <c r="Z18" s="243"/>
      <c r="AA18" s="240"/>
      <c r="AB18" s="110">
        <v>115.25</v>
      </c>
      <c r="AC18" s="146"/>
      <c r="AD18" s="146"/>
    </row>
    <row r="19" spans="1:30" ht="27" customHeight="1" x14ac:dyDescent="0.35">
      <c r="A19" s="31"/>
      <c r="B19" s="14"/>
      <c r="C19" s="58"/>
      <c r="D19" s="44"/>
      <c r="E19" s="253"/>
      <c r="F19" s="60"/>
      <c r="G19" s="60"/>
      <c r="H19" s="61"/>
      <c r="I19" s="50"/>
      <c r="J19" s="98"/>
      <c r="K19" s="82"/>
      <c r="L19" s="75"/>
      <c r="M19" s="76"/>
      <c r="N19" s="98"/>
      <c r="O19" s="60"/>
      <c r="P19" s="127"/>
      <c r="Q19" s="60"/>
      <c r="R19" s="150"/>
      <c r="S19" s="83"/>
      <c r="T19" s="311"/>
      <c r="U19" s="310"/>
      <c r="V19" s="319"/>
      <c r="W19" s="286"/>
      <c r="X19" s="286"/>
      <c r="Y19" s="293"/>
      <c r="Z19" s="240"/>
      <c r="AA19" s="240"/>
      <c r="AB19" s="112"/>
      <c r="AC19" s="146"/>
      <c r="AD19" s="146"/>
    </row>
    <row r="20" spans="1:30" ht="27" customHeight="1" x14ac:dyDescent="0.35">
      <c r="A20" s="33">
        <v>4</v>
      </c>
      <c r="B20" s="18" t="s">
        <v>60</v>
      </c>
      <c r="C20" s="123">
        <v>-8.5187096112421829E-3</v>
      </c>
      <c r="D20" s="266">
        <v>-6.5000000000000002E-2</v>
      </c>
      <c r="E20" s="254">
        <v>1E-3</v>
      </c>
      <c r="F20" s="56">
        <v>-100</v>
      </c>
      <c r="G20" s="56">
        <v>-2000</v>
      </c>
      <c r="H20" s="59">
        <f>SUM(F20:G20)</f>
        <v>-2100</v>
      </c>
      <c r="I20" s="53"/>
      <c r="J20" s="99" t="s">
        <v>73</v>
      </c>
      <c r="K20" s="82">
        <v>300</v>
      </c>
      <c r="L20" s="79">
        <f>SUM(K18:K20)</f>
        <v>300</v>
      </c>
      <c r="M20" s="80"/>
      <c r="N20" s="99"/>
      <c r="O20" s="56"/>
      <c r="P20" s="99"/>
      <c r="Q20" s="56"/>
      <c r="R20" s="149">
        <f>SUM(O18:O20)+SUM(Q18:Q20)</f>
        <v>0</v>
      </c>
      <c r="S20" s="68">
        <v>-1800</v>
      </c>
      <c r="T20" s="308">
        <v>5295000</v>
      </c>
      <c r="U20" s="307">
        <v>4638300</v>
      </c>
      <c r="V20" s="320">
        <v>4638200</v>
      </c>
      <c r="W20" s="287">
        <v>-8.3000000000000004E-2</v>
      </c>
      <c r="X20" s="287">
        <v>-0.09</v>
      </c>
      <c r="Y20" s="235">
        <v>-4.9000000000000002E-2</v>
      </c>
      <c r="Z20" s="244">
        <v>-0.05</v>
      </c>
      <c r="AA20" s="244">
        <v>0.15</v>
      </c>
      <c r="AB20" s="111">
        <v>115.56</v>
      </c>
      <c r="AC20" s="146"/>
      <c r="AD20" s="146"/>
    </row>
    <row r="21" spans="1:30" ht="27" customHeight="1" x14ac:dyDescent="0.35">
      <c r="A21" s="35"/>
      <c r="B21" s="14"/>
      <c r="C21" s="58"/>
      <c r="D21" s="44"/>
      <c r="E21" s="255"/>
      <c r="F21" s="63"/>
      <c r="G21" s="63"/>
      <c r="H21" s="64"/>
      <c r="I21" s="98"/>
      <c r="J21" s="98"/>
      <c r="K21" s="70"/>
      <c r="L21" s="71"/>
      <c r="M21" s="72"/>
      <c r="N21" s="98"/>
      <c r="O21" s="60"/>
      <c r="P21" s="98"/>
      <c r="Q21" s="60"/>
      <c r="R21" s="211"/>
      <c r="S21" s="87"/>
      <c r="T21" s="314"/>
      <c r="U21" s="313"/>
      <c r="V21" s="321"/>
      <c r="W21" s="285"/>
      <c r="X21" s="285"/>
      <c r="Y21" s="294"/>
      <c r="Z21" s="243"/>
      <c r="AA21" s="243"/>
      <c r="AB21" s="110">
        <v>114.83</v>
      </c>
      <c r="AC21" s="146"/>
      <c r="AD21" s="146"/>
    </row>
    <row r="22" spans="1:30" s="147" customFormat="1" ht="27" customHeight="1" x14ac:dyDescent="0.35">
      <c r="A22" s="31"/>
      <c r="B22" s="14"/>
      <c r="C22" s="58"/>
      <c r="D22" s="44"/>
      <c r="E22" s="253"/>
      <c r="F22" s="60"/>
      <c r="G22" s="60"/>
      <c r="H22" s="61"/>
      <c r="I22" s="131"/>
      <c r="J22" s="98" t="s">
        <v>74</v>
      </c>
      <c r="K22" s="74">
        <v>-300</v>
      </c>
      <c r="L22" s="75"/>
      <c r="M22" s="76"/>
      <c r="N22" s="98"/>
      <c r="O22" s="60"/>
      <c r="P22" s="98"/>
      <c r="Q22" s="60"/>
      <c r="R22" s="150"/>
      <c r="S22" s="83"/>
      <c r="T22" s="311"/>
      <c r="U22" s="310"/>
      <c r="V22" s="319"/>
      <c r="W22" s="286"/>
      <c r="X22" s="286"/>
      <c r="Y22" s="293"/>
      <c r="Z22" s="240"/>
      <c r="AA22" s="240"/>
      <c r="AB22" s="112"/>
    </row>
    <row r="23" spans="1:30" s="147" customFormat="1" ht="27" customHeight="1" x14ac:dyDescent="0.35">
      <c r="A23" s="33">
        <v>7</v>
      </c>
      <c r="B23" s="18" t="s">
        <v>87</v>
      </c>
      <c r="C23" s="123">
        <v>-7.1548143880567081E-3</v>
      </c>
      <c r="D23" s="266">
        <v>-0.06</v>
      </c>
      <c r="E23" s="254">
        <v>1E-3</v>
      </c>
      <c r="F23" s="56">
        <v>100</v>
      </c>
      <c r="G23" s="56">
        <v>-13300</v>
      </c>
      <c r="H23" s="59">
        <f>SUM(F23:G23)</f>
        <v>-13200</v>
      </c>
      <c r="I23" s="53"/>
      <c r="J23" s="99" t="s">
        <v>75</v>
      </c>
      <c r="K23" s="85">
        <v>-100</v>
      </c>
      <c r="L23" s="79">
        <f>SUM(K21:K23)</f>
        <v>-400</v>
      </c>
      <c r="M23" s="97"/>
      <c r="N23" s="99"/>
      <c r="O23" s="56"/>
      <c r="P23" s="98"/>
      <c r="Q23" s="56"/>
      <c r="R23" s="149">
        <f>SUM(O21:O23)+SUM(Q21:Q23)</f>
        <v>0</v>
      </c>
      <c r="S23" s="68">
        <v>-13600</v>
      </c>
      <c r="T23" s="308">
        <v>5281400</v>
      </c>
      <c r="U23" s="307">
        <v>4630200</v>
      </c>
      <c r="V23" s="320">
        <v>4630100</v>
      </c>
      <c r="W23" s="284">
        <v>-7.6999999999999999E-2</v>
      </c>
      <c r="X23" s="284">
        <v>-0.09</v>
      </c>
      <c r="Y23" s="235">
        <v>-4.9000000000000002E-2</v>
      </c>
      <c r="Z23" s="241">
        <v>-0.05</v>
      </c>
      <c r="AA23" s="244">
        <v>0.14000000000000001</v>
      </c>
      <c r="AB23" s="145">
        <v>115.12</v>
      </c>
    </row>
    <row r="24" spans="1:30" ht="27" customHeight="1" x14ac:dyDescent="0.35">
      <c r="A24" s="31"/>
      <c r="B24" s="14"/>
      <c r="C24" s="58"/>
      <c r="D24" s="267"/>
      <c r="E24" s="255"/>
      <c r="F24" s="60"/>
      <c r="G24" s="60"/>
      <c r="H24" s="62"/>
      <c r="I24" s="50"/>
      <c r="J24" s="98"/>
      <c r="K24" s="74"/>
      <c r="L24" s="71"/>
      <c r="M24" s="76"/>
      <c r="N24" s="98"/>
      <c r="O24" s="60"/>
      <c r="P24" s="108"/>
      <c r="Q24" s="60"/>
      <c r="R24" s="150"/>
      <c r="S24" s="83"/>
      <c r="T24" s="311"/>
      <c r="U24" s="310"/>
      <c r="V24" s="321"/>
      <c r="W24" s="285"/>
      <c r="X24" s="285"/>
      <c r="Y24" s="295"/>
      <c r="Z24" s="245"/>
      <c r="AA24" s="243"/>
      <c r="AB24" s="110">
        <v>115.28</v>
      </c>
      <c r="AC24" s="146"/>
      <c r="AD24" s="146"/>
    </row>
    <row r="25" spans="1:30" ht="27" customHeight="1" x14ac:dyDescent="0.35">
      <c r="A25" s="31"/>
      <c r="B25" s="14"/>
      <c r="C25" s="58"/>
      <c r="D25" s="267"/>
      <c r="E25" s="253"/>
      <c r="F25" s="60"/>
      <c r="G25" s="60"/>
      <c r="H25" s="62"/>
      <c r="I25" s="50"/>
      <c r="J25" s="98"/>
      <c r="K25" s="74"/>
      <c r="L25" s="75"/>
      <c r="M25" s="76"/>
      <c r="N25" s="98"/>
      <c r="O25" s="60"/>
      <c r="P25" s="98" t="s">
        <v>81</v>
      </c>
      <c r="Q25" s="60">
        <v>100</v>
      </c>
      <c r="R25" s="152"/>
      <c r="S25" s="83"/>
      <c r="T25" s="311"/>
      <c r="U25" s="310"/>
      <c r="V25" s="319"/>
      <c r="W25" s="286"/>
      <c r="X25" s="286"/>
      <c r="Y25" s="293"/>
      <c r="Z25" s="242"/>
      <c r="AA25" s="240"/>
      <c r="AB25" s="112"/>
      <c r="AC25" s="146"/>
      <c r="AD25" s="146"/>
    </row>
    <row r="26" spans="1:30" ht="27" customHeight="1" x14ac:dyDescent="0.35">
      <c r="A26" s="33">
        <v>8</v>
      </c>
      <c r="B26" s="18" t="s">
        <v>57</v>
      </c>
      <c r="C26" s="123">
        <v>-6.7542761074021723E-3</v>
      </c>
      <c r="D26" s="266">
        <v>-0.06</v>
      </c>
      <c r="E26" s="254">
        <v>1E-3</v>
      </c>
      <c r="F26" s="56">
        <v>-100</v>
      </c>
      <c r="G26" s="56">
        <v>3200</v>
      </c>
      <c r="H26" s="59">
        <f>SUM(F26:G26)</f>
        <v>3100</v>
      </c>
      <c r="I26" s="54"/>
      <c r="J26" s="99" t="s">
        <v>74</v>
      </c>
      <c r="K26" s="85">
        <v>-100</v>
      </c>
      <c r="L26" s="79">
        <f>SUM(K24:K26)</f>
        <v>-100</v>
      </c>
      <c r="M26" s="88"/>
      <c r="N26" s="99"/>
      <c r="O26" s="90"/>
      <c r="P26" s="99" t="s">
        <v>73</v>
      </c>
      <c r="Q26" s="90">
        <v>-200</v>
      </c>
      <c r="R26" s="149">
        <f>SUM(O24:O26)+SUM(Q24:Q26)</f>
        <v>-100</v>
      </c>
      <c r="S26" s="68">
        <v>2900</v>
      </c>
      <c r="T26" s="308">
        <v>5284300</v>
      </c>
      <c r="U26" s="323">
        <v>4631800</v>
      </c>
      <c r="V26" s="320">
        <v>4631700</v>
      </c>
      <c r="W26" s="284">
        <v>-8.3000000000000004E-2</v>
      </c>
      <c r="X26" s="284">
        <v>-8.8999999999999996E-2</v>
      </c>
      <c r="Y26" s="235">
        <v>-4.9000000000000002E-2</v>
      </c>
      <c r="Z26" s="241">
        <v>-0.05</v>
      </c>
      <c r="AA26" s="244">
        <v>0.15</v>
      </c>
      <c r="AB26" s="111">
        <v>115.53</v>
      </c>
      <c r="AC26" s="146"/>
      <c r="AD26" s="146"/>
    </row>
    <row r="27" spans="1:30" ht="27" customHeight="1" x14ac:dyDescent="0.35">
      <c r="A27" s="31"/>
      <c r="B27" s="14"/>
      <c r="C27" s="58"/>
      <c r="D27" s="267"/>
      <c r="E27" s="253"/>
      <c r="F27" s="60"/>
      <c r="G27" s="60"/>
      <c r="H27" s="65"/>
      <c r="I27" s="52"/>
      <c r="J27" s="98" t="s">
        <v>74</v>
      </c>
      <c r="K27" s="73">
        <v>-200</v>
      </c>
      <c r="L27" s="75"/>
      <c r="M27" s="76"/>
      <c r="N27" s="98"/>
      <c r="O27" s="63"/>
      <c r="P27" s="98" t="s">
        <v>76</v>
      </c>
      <c r="Q27" s="63">
        <v>5000</v>
      </c>
      <c r="R27" s="212"/>
      <c r="S27" s="91"/>
      <c r="T27" s="326"/>
      <c r="U27" s="322"/>
      <c r="V27" s="321"/>
      <c r="W27" s="285"/>
      <c r="X27" s="285"/>
      <c r="Y27" s="296"/>
      <c r="Z27" s="242"/>
      <c r="AA27" s="240"/>
      <c r="AB27" s="110">
        <v>115.69</v>
      </c>
      <c r="AC27" s="146"/>
      <c r="AD27" s="146"/>
    </row>
    <row r="28" spans="1:30" s="147" customFormat="1" ht="27" customHeight="1" x14ac:dyDescent="0.35">
      <c r="A28" s="31"/>
      <c r="B28" s="14"/>
      <c r="C28" s="58"/>
      <c r="D28" s="44"/>
      <c r="E28" s="253"/>
      <c r="F28" s="60"/>
      <c r="G28" s="60"/>
      <c r="H28" s="65"/>
      <c r="I28" s="55"/>
      <c r="J28" s="98" t="s">
        <v>75</v>
      </c>
      <c r="K28" s="77">
        <v>-200</v>
      </c>
      <c r="L28" s="75"/>
      <c r="M28" s="76"/>
      <c r="N28" s="98"/>
      <c r="O28" s="60"/>
      <c r="P28" s="98" t="s">
        <v>83</v>
      </c>
      <c r="Q28" s="60">
        <v>30300</v>
      </c>
      <c r="R28" s="102"/>
      <c r="S28" s="83"/>
      <c r="T28" s="326"/>
      <c r="U28" s="325"/>
      <c r="V28" s="319"/>
      <c r="W28" s="286"/>
      <c r="X28" s="286"/>
      <c r="Y28" s="293"/>
      <c r="Z28" s="242"/>
      <c r="AA28" s="240"/>
      <c r="AB28" s="112"/>
    </row>
    <row r="29" spans="1:30" s="147" customFormat="1" ht="27" customHeight="1" x14ac:dyDescent="0.35">
      <c r="A29" s="33">
        <v>9</v>
      </c>
      <c r="B29" s="18" t="s">
        <v>58</v>
      </c>
      <c r="C29" s="236">
        <v>-6.997214564394119E-3</v>
      </c>
      <c r="D29" s="268">
        <v>-0.06</v>
      </c>
      <c r="E29" s="254">
        <v>1E-3</v>
      </c>
      <c r="F29" s="56">
        <v>200</v>
      </c>
      <c r="G29" s="56">
        <v>-8200</v>
      </c>
      <c r="H29" s="66">
        <f>SUM(F29:G29)</f>
        <v>-8000</v>
      </c>
      <c r="I29" s="54"/>
      <c r="J29" s="99" t="s">
        <v>73</v>
      </c>
      <c r="K29" s="56">
        <v>200</v>
      </c>
      <c r="L29" s="79">
        <f>SUM(K27:K29)</f>
        <v>-200</v>
      </c>
      <c r="M29" s="100"/>
      <c r="N29" s="99"/>
      <c r="O29" s="56"/>
      <c r="P29" s="99" t="s">
        <v>75</v>
      </c>
      <c r="Q29" s="56">
        <v>1300</v>
      </c>
      <c r="R29" s="149">
        <f>SUM(O27:O29)+SUM(Q27:Q29)</f>
        <v>36600</v>
      </c>
      <c r="S29" s="81">
        <v>28400</v>
      </c>
      <c r="T29" s="324">
        <v>5312700</v>
      </c>
      <c r="U29" s="323">
        <v>4644600</v>
      </c>
      <c r="V29" s="320">
        <v>4644500</v>
      </c>
      <c r="W29" s="284">
        <v>-8.5999999999999993E-2</v>
      </c>
      <c r="X29" s="284">
        <v>-9.0999999999999998E-2</v>
      </c>
      <c r="Y29" s="235">
        <v>-4.9000000000000002E-2</v>
      </c>
      <c r="Z29" s="241">
        <v>-0.05</v>
      </c>
      <c r="AA29" s="244">
        <v>0.159</v>
      </c>
      <c r="AB29" s="111">
        <v>115.92</v>
      </c>
    </row>
    <row r="30" spans="1:30" s="147" customFormat="1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137"/>
      <c r="K30" s="60"/>
      <c r="L30" s="75"/>
      <c r="M30" s="93"/>
      <c r="N30" s="98"/>
      <c r="O30" s="60"/>
      <c r="P30" s="108"/>
      <c r="Q30" s="60"/>
      <c r="R30" s="102"/>
      <c r="S30" s="60"/>
      <c r="T30" s="311"/>
      <c r="U30" s="322"/>
      <c r="V30" s="321"/>
      <c r="W30" s="285"/>
      <c r="X30" s="285"/>
      <c r="Y30" s="294"/>
      <c r="Z30" s="246"/>
      <c r="AA30" s="243"/>
      <c r="AB30" s="110">
        <v>115.85</v>
      </c>
    </row>
    <row r="31" spans="1:30" ht="27" customHeight="1" x14ac:dyDescent="0.35">
      <c r="A31" s="31"/>
      <c r="B31" s="14"/>
      <c r="C31" s="58"/>
      <c r="D31" s="44"/>
      <c r="E31" s="253"/>
      <c r="F31" s="60"/>
      <c r="G31" s="60"/>
      <c r="H31" s="65"/>
      <c r="I31" s="55"/>
      <c r="J31" s="98" t="s">
        <v>83</v>
      </c>
      <c r="K31" s="60">
        <v>-30300</v>
      </c>
      <c r="L31" s="75"/>
      <c r="M31" s="93"/>
      <c r="N31" s="98"/>
      <c r="O31" s="60"/>
      <c r="P31" s="98" t="s">
        <v>77</v>
      </c>
      <c r="Q31" s="60">
        <v>8900</v>
      </c>
      <c r="R31" s="102"/>
      <c r="S31" s="60"/>
      <c r="T31" s="311"/>
      <c r="U31" s="310"/>
      <c r="V31" s="319"/>
      <c r="W31" s="286"/>
      <c r="X31" s="286"/>
      <c r="Y31" s="293"/>
      <c r="Z31" s="242"/>
      <c r="AA31" s="240"/>
      <c r="AB31" s="112"/>
      <c r="AC31" s="146"/>
      <c r="AD31" s="146"/>
    </row>
    <row r="32" spans="1:30" ht="27" customHeight="1" x14ac:dyDescent="0.35">
      <c r="A32" s="33">
        <v>10</v>
      </c>
      <c r="B32" s="18" t="s">
        <v>59</v>
      </c>
      <c r="C32" s="123">
        <v>-8.2408115782001776E-3</v>
      </c>
      <c r="D32" s="266">
        <v>-0.06</v>
      </c>
      <c r="E32" s="254">
        <v>1E-3</v>
      </c>
      <c r="F32" s="56">
        <v>-700</v>
      </c>
      <c r="G32" s="56">
        <v>-700</v>
      </c>
      <c r="H32" s="66">
        <f>SUM(F32:G32)</f>
        <v>-1400</v>
      </c>
      <c r="I32" s="101"/>
      <c r="J32" s="99" t="s">
        <v>74</v>
      </c>
      <c r="K32" s="56">
        <v>-600</v>
      </c>
      <c r="L32" s="79">
        <f>SUM(K30:K32)</f>
        <v>-30900</v>
      </c>
      <c r="M32" s="84"/>
      <c r="N32" s="99"/>
      <c r="O32" s="56"/>
      <c r="P32" s="99" t="s">
        <v>83</v>
      </c>
      <c r="Q32" s="56">
        <v>40700</v>
      </c>
      <c r="R32" s="149">
        <f>SUM(O30:O32)+SUM(Q30:Q32)</f>
        <v>49600</v>
      </c>
      <c r="S32" s="81">
        <v>17300</v>
      </c>
      <c r="T32" s="308">
        <v>5330000</v>
      </c>
      <c r="U32" s="307">
        <v>4657500</v>
      </c>
      <c r="V32" s="320">
        <v>4657500</v>
      </c>
      <c r="W32" s="284">
        <v>-8.5999999999999993E-2</v>
      </c>
      <c r="X32" s="284">
        <v>-9.0999999999999998E-2</v>
      </c>
      <c r="Y32" s="235">
        <v>-4.9000000000000002E-2</v>
      </c>
      <c r="Z32" s="241">
        <v>-0.05</v>
      </c>
      <c r="AA32" s="244">
        <v>0.184</v>
      </c>
      <c r="AB32" s="111">
        <v>116.2</v>
      </c>
      <c r="AC32" s="146"/>
      <c r="AD32" s="146"/>
    </row>
    <row r="33" spans="1:30" s="147" customFormat="1" ht="27" customHeight="1" x14ac:dyDescent="0.35">
      <c r="A33" s="31"/>
      <c r="B33" s="35"/>
      <c r="C33" s="125"/>
      <c r="D33" s="269"/>
      <c r="E33" s="255"/>
      <c r="F33" s="63"/>
      <c r="G33" s="63"/>
      <c r="H33" s="69"/>
      <c r="I33" s="143"/>
      <c r="J33" s="108"/>
      <c r="K33" s="63"/>
      <c r="L33" s="71"/>
      <c r="M33" s="96"/>
      <c r="N33" s="108"/>
      <c r="O33" s="63"/>
      <c r="P33" s="108"/>
      <c r="Q33" s="63"/>
      <c r="R33" s="71"/>
      <c r="S33" s="63"/>
      <c r="T33" s="314"/>
      <c r="U33" s="313"/>
      <c r="V33" s="321"/>
      <c r="W33" s="285"/>
      <c r="X33" s="285"/>
      <c r="Y33" s="294"/>
      <c r="Z33" s="243"/>
      <c r="AA33" s="243"/>
      <c r="AB33" s="110">
        <v>116.12</v>
      </c>
    </row>
    <row r="34" spans="1:30" s="147" customFormat="1" ht="27" customHeight="1" x14ac:dyDescent="0.35">
      <c r="A34" s="31"/>
      <c r="B34" s="31"/>
      <c r="C34" s="124"/>
      <c r="D34" s="45"/>
      <c r="E34" s="253"/>
      <c r="F34" s="60"/>
      <c r="G34" s="60"/>
      <c r="H34" s="65"/>
      <c r="I34" s="133"/>
      <c r="J34" s="98"/>
      <c r="K34" s="60"/>
      <c r="L34" s="75"/>
      <c r="M34" s="86"/>
      <c r="N34" s="328"/>
      <c r="O34" s="60"/>
      <c r="P34" s="98"/>
      <c r="Q34" s="60"/>
      <c r="R34" s="75"/>
      <c r="S34" s="60"/>
      <c r="T34" s="311"/>
      <c r="U34" s="310"/>
      <c r="V34" s="319"/>
      <c r="W34" s="286"/>
      <c r="X34" s="286"/>
      <c r="Y34" s="293"/>
      <c r="Z34" s="240"/>
      <c r="AA34" s="240"/>
      <c r="AB34" s="112"/>
    </row>
    <row r="35" spans="1:30" s="147" customFormat="1" ht="27" customHeight="1" x14ac:dyDescent="0.35">
      <c r="A35" s="33">
        <v>11</v>
      </c>
      <c r="B35" s="33" t="s">
        <v>60</v>
      </c>
      <c r="C35" s="123">
        <v>-9.6884892584207447E-3</v>
      </c>
      <c r="D35" s="270">
        <v>-0.06</v>
      </c>
      <c r="E35" s="254">
        <v>1E-3</v>
      </c>
      <c r="F35" s="56">
        <v>0</v>
      </c>
      <c r="G35" s="56">
        <v>-9700</v>
      </c>
      <c r="H35" s="66">
        <f>SUM(F35:G35)</f>
        <v>-9700</v>
      </c>
      <c r="I35" s="101"/>
      <c r="J35" s="99" t="s">
        <v>74</v>
      </c>
      <c r="K35" s="56">
        <v>-300</v>
      </c>
      <c r="L35" s="79">
        <f>SUM(K33:K35)</f>
        <v>-300</v>
      </c>
      <c r="M35" s="80"/>
      <c r="N35" s="99"/>
      <c r="O35" s="56"/>
      <c r="P35" s="99" t="s">
        <v>73</v>
      </c>
      <c r="Q35" s="94">
        <v>-100</v>
      </c>
      <c r="R35" s="149">
        <f>SUM(O33:O35)+SUM(Q33:Q35)</f>
        <v>-100</v>
      </c>
      <c r="S35" s="94">
        <v>-10100</v>
      </c>
      <c r="T35" s="318">
        <v>5319900</v>
      </c>
      <c r="U35" s="307">
        <v>4655700</v>
      </c>
      <c r="V35" s="320">
        <v>4655600</v>
      </c>
      <c r="W35" s="284">
        <v>-8.5000000000000006E-2</v>
      </c>
      <c r="X35" s="284">
        <v>-9.0999999999999998E-2</v>
      </c>
      <c r="Y35" s="235">
        <v>-4.9000000000000002E-2</v>
      </c>
      <c r="Z35" s="244">
        <v>-0.05</v>
      </c>
      <c r="AA35" s="244">
        <v>0.17899999999999999</v>
      </c>
      <c r="AB35" s="111">
        <v>116.8</v>
      </c>
    </row>
    <row r="36" spans="1:30" s="147" customFormat="1" ht="27" customHeight="1" x14ac:dyDescent="0.35">
      <c r="A36" s="31"/>
      <c r="B36" s="35"/>
      <c r="C36" s="125"/>
      <c r="D36" s="269"/>
      <c r="E36" s="255"/>
      <c r="F36" s="63"/>
      <c r="G36" s="63"/>
      <c r="H36" s="69"/>
      <c r="I36" s="143"/>
      <c r="J36" s="108"/>
      <c r="K36" s="63"/>
      <c r="L36" s="71"/>
      <c r="M36" s="96"/>
      <c r="N36" s="108"/>
      <c r="O36" s="63"/>
      <c r="P36" s="108"/>
      <c r="Q36" s="63"/>
      <c r="R36" s="71"/>
      <c r="S36" s="63"/>
      <c r="T36" s="314"/>
      <c r="U36" s="313"/>
      <c r="V36" s="321"/>
      <c r="W36" s="285"/>
      <c r="X36" s="285"/>
      <c r="Y36" s="294"/>
      <c r="Z36" s="243"/>
      <c r="AA36" s="243"/>
      <c r="AB36" s="110">
        <v>117.35</v>
      </c>
    </row>
    <row r="37" spans="1:30" s="147" customFormat="1" ht="27" customHeight="1" x14ac:dyDescent="0.35">
      <c r="A37" s="31"/>
      <c r="B37" s="31"/>
      <c r="C37" s="124"/>
      <c r="D37" s="45"/>
      <c r="E37" s="253"/>
      <c r="F37" s="60"/>
      <c r="G37" s="60"/>
      <c r="H37" s="65"/>
      <c r="I37" s="133"/>
      <c r="J37" s="98" t="s">
        <v>74</v>
      </c>
      <c r="K37" s="60">
        <v>-400</v>
      </c>
      <c r="L37" s="75"/>
      <c r="M37" s="86"/>
      <c r="N37" s="328"/>
      <c r="O37" s="60"/>
      <c r="P37" s="98"/>
      <c r="Q37" s="60"/>
      <c r="R37" s="75"/>
      <c r="S37" s="60"/>
      <c r="T37" s="311"/>
      <c r="U37" s="310"/>
      <c r="V37" s="319"/>
      <c r="W37" s="286"/>
      <c r="X37" s="286"/>
      <c r="Y37" s="293"/>
      <c r="Z37" s="240"/>
      <c r="AA37" s="240"/>
      <c r="AB37" s="112"/>
    </row>
    <row r="38" spans="1:30" s="147" customFormat="1" ht="27" customHeight="1" x14ac:dyDescent="0.35">
      <c r="A38" s="33">
        <v>14</v>
      </c>
      <c r="B38" s="33" t="s">
        <v>56</v>
      </c>
      <c r="C38" s="123">
        <v>-1.1128959733239033E-2</v>
      </c>
      <c r="D38" s="270">
        <v>-0.06</v>
      </c>
      <c r="E38" s="254">
        <v>1E-3</v>
      </c>
      <c r="F38" s="56">
        <v>400</v>
      </c>
      <c r="G38" s="56">
        <v>5100</v>
      </c>
      <c r="H38" s="66">
        <f>SUM(F38:G38)</f>
        <v>5500</v>
      </c>
      <c r="I38" s="101"/>
      <c r="J38" s="99" t="s">
        <v>73</v>
      </c>
      <c r="K38" s="56">
        <v>100</v>
      </c>
      <c r="L38" s="79">
        <f>SUM(K36:K38)</f>
        <v>-300</v>
      </c>
      <c r="M38" s="80"/>
      <c r="N38" s="99"/>
      <c r="O38" s="56"/>
      <c r="P38" s="99" t="s">
        <v>73</v>
      </c>
      <c r="Q38" s="94">
        <v>-100</v>
      </c>
      <c r="R38" s="149">
        <f>SUM(O36:O38)+SUM(Q36:Q38)</f>
        <v>-100</v>
      </c>
      <c r="S38" s="94">
        <v>5100</v>
      </c>
      <c r="T38" s="318">
        <v>5325000</v>
      </c>
      <c r="U38" s="307">
        <v>4697700</v>
      </c>
      <c r="V38" s="320">
        <v>4697700</v>
      </c>
      <c r="W38" s="284">
        <v>-8.5000000000000006E-2</v>
      </c>
      <c r="X38" s="284">
        <v>-8.2000000000000003E-2</v>
      </c>
      <c r="Y38" s="235">
        <v>-4.9000000000000002E-2</v>
      </c>
      <c r="Z38" s="244">
        <v>-0.04</v>
      </c>
      <c r="AA38" s="244">
        <v>0.189</v>
      </c>
      <c r="AB38" s="111">
        <v>117.88</v>
      </c>
    </row>
    <row r="39" spans="1:30" s="147" customFormat="1" ht="27" customHeight="1" x14ac:dyDescent="0.35">
      <c r="A39" s="31"/>
      <c r="B39" s="35"/>
      <c r="C39" s="125"/>
      <c r="D39" s="269"/>
      <c r="E39" s="255"/>
      <c r="F39" s="63"/>
      <c r="G39" s="63"/>
      <c r="H39" s="69"/>
      <c r="I39" s="143"/>
      <c r="J39" s="108"/>
      <c r="K39" s="63"/>
      <c r="L39" s="71"/>
      <c r="M39" s="96"/>
      <c r="N39" s="108"/>
      <c r="O39" s="63"/>
      <c r="P39" s="108"/>
      <c r="Q39" s="63"/>
      <c r="R39" s="71"/>
      <c r="S39" s="63"/>
      <c r="T39" s="314"/>
      <c r="U39" s="313"/>
      <c r="V39" s="321"/>
      <c r="W39" s="285"/>
      <c r="X39" s="285"/>
      <c r="Y39" s="294"/>
      <c r="Z39" s="243"/>
      <c r="AA39" s="243"/>
      <c r="AB39" s="110">
        <v>117.85</v>
      </c>
    </row>
    <row r="40" spans="1:30" s="147" customFormat="1" ht="27" customHeight="1" x14ac:dyDescent="0.35">
      <c r="A40" s="31"/>
      <c r="B40" s="31"/>
      <c r="C40" s="124"/>
      <c r="D40" s="45"/>
      <c r="E40" s="253"/>
      <c r="F40" s="60"/>
      <c r="G40" s="60"/>
      <c r="H40" s="65"/>
      <c r="I40" s="133"/>
      <c r="J40" s="98" t="s">
        <v>74</v>
      </c>
      <c r="K40" s="60">
        <v>-800</v>
      </c>
      <c r="L40" s="75"/>
      <c r="M40" s="86"/>
      <c r="N40" s="98"/>
      <c r="O40" s="60"/>
      <c r="P40" s="98"/>
      <c r="Q40" s="60"/>
      <c r="R40" s="75"/>
      <c r="S40" s="60"/>
      <c r="T40" s="311"/>
      <c r="U40" s="310"/>
      <c r="V40" s="319"/>
      <c r="W40" s="286"/>
      <c r="X40" s="286"/>
      <c r="Y40" s="293"/>
      <c r="Z40" s="240"/>
      <c r="AA40" s="240"/>
      <c r="AB40" s="112"/>
    </row>
    <row r="41" spans="1:30" s="147" customFormat="1" ht="27" customHeight="1" x14ac:dyDescent="0.35">
      <c r="A41" s="33">
        <v>15</v>
      </c>
      <c r="B41" s="33" t="s">
        <v>57</v>
      </c>
      <c r="C41" s="123">
        <v>-7.9880228758169945E-3</v>
      </c>
      <c r="D41" s="270">
        <v>-5.5E-2</v>
      </c>
      <c r="E41" s="254">
        <v>1E-3</v>
      </c>
      <c r="F41" s="56">
        <v>300</v>
      </c>
      <c r="G41" s="56">
        <v>2900</v>
      </c>
      <c r="H41" s="66">
        <f>SUM(F41:G41)</f>
        <v>3200</v>
      </c>
      <c r="I41" s="101"/>
      <c r="J41" s="99" t="s">
        <v>73</v>
      </c>
      <c r="K41" s="56">
        <v>100</v>
      </c>
      <c r="L41" s="79">
        <f>SUM(K39:K41)</f>
        <v>-700</v>
      </c>
      <c r="M41" s="80"/>
      <c r="N41" s="99"/>
      <c r="O41" s="56"/>
      <c r="P41" s="99"/>
      <c r="Q41" s="94"/>
      <c r="R41" s="149">
        <f>SUM(O39:O41)+SUM(Q39:Q41)</f>
        <v>0</v>
      </c>
      <c r="S41" s="94">
        <v>2500</v>
      </c>
      <c r="T41" s="318">
        <v>5327500</v>
      </c>
      <c r="U41" s="307">
        <v>4685800</v>
      </c>
      <c r="V41" s="320">
        <v>4685800</v>
      </c>
      <c r="W41" s="284">
        <v>-8.5000000000000006E-2</v>
      </c>
      <c r="X41" s="284">
        <v>-7.9000000000000001E-2</v>
      </c>
      <c r="Y41" s="235">
        <v>-4.9000000000000002E-2</v>
      </c>
      <c r="Z41" s="244">
        <v>-0.04</v>
      </c>
      <c r="AA41" s="244">
        <v>0.20399999999999999</v>
      </c>
      <c r="AB41" s="111">
        <v>118.45</v>
      </c>
    </row>
    <row r="42" spans="1:30" ht="27" customHeight="1" x14ac:dyDescent="0.35">
      <c r="A42" s="31"/>
      <c r="B42" s="14"/>
      <c r="C42" s="124"/>
      <c r="D42" s="45"/>
      <c r="E42" s="253"/>
      <c r="F42" s="60"/>
      <c r="G42" s="60"/>
      <c r="H42" s="65"/>
      <c r="I42" s="133"/>
      <c r="J42" s="98" t="s">
        <v>83</v>
      </c>
      <c r="K42" s="60">
        <v>-40700</v>
      </c>
      <c r="L42" s="75"/>
      <c r="M42" s="86"/>
      <c r="N42" s="98"/>
      <c r="O42" s="60"/>
      <c r="P42" s="98" t="s">
        <v>76</v>
      </c>
      <c r="Q42" s="95">
        <v>10000</v>
      </c>
      <c r="R42" s="150"/>
      <c r="S42" s="95"/>
      <c r="T42" s="317"/>
      <c r="U42" s="310"/>
      <c r="V42" s="319"/>
      <c r="W42" s="286"/>
      <c r="X42" s="286"/>
      <c r="Y42" s="293"/>
      <c r="Z42" s="240"/>
      <c r="AA42" s="286"/>
      <c r="AB42" s="112">
        <v>118.17</v>
      </c>
      <c r="AC42" s="146"/>
      <c r="AD42" s="146"/>
    </row>
    <row r="43" spans="1:30" ht="27" customHeight="1" x14ac:dyDescent="0.35">
      <c r="A43" s="31"/>
      <c r="B43" s="14"/>
      <c r="C43" s="124"/>
      <c r="D43" s="45"/>
      <c r="E43" s="253"/>
      <c r="F43" s="60"/>
      <c r="G43" s="60"/>
      <c r="H43" s="65"/>
      <c r="I43" s="133"/>
      <c r="J43" s="98" t="s">
        <v>80</v>
      </c>
      <c r="K43" s="60">
        <v>-2600</v>
      </c>
      <c r="L43" s="75"/>
      <c r="M43" s="86"/>
      <c r="N43" s="98"/>
      <c r="O43" s="60"/>
      <c r="P43" s="98" t="s">
        <v>74</v>
      </c>
      <c r="Q43" s="95">
        <v>5000</v>
      </c>
      <c r="R43" s="150"/>
      <c r="S43" s="95"/>
      <c r="T43" s="317"/>
      <c r="U43" s="310"/>
      <c r="V43" s="319"/>
      <c r="W43" s="286"/>
      <c r="X43" s="286"/>
      <c r="Y43" s="293"/>
      <c r="Z43" s="240"/>
      <c r="AA43" s="240"/>
      <c r="AB43" s="112"/>
      <c r="AC43" s="146"/>
      <c r="AD43" s="146"/>
    </row>
    <row r="44" spans="1:30" ht="27" customHeight="1" x14ac:dyDescent="0.35">
      <c r="A44" s="31"/>
      <c r="B44" s="14"/>
      <c r="C44" s="124"/>
      <c r="D44" s="45"/>
      <c r="E44" s="253"/>
      <c r="F44" s="60"/>
      <c r="G44" s="60"/>
      <c r="H44" s="65"/>
      <c r="I44" s="133"/>
      <c r="J44" s="98" t="s">
        <v>74</v>
      </c>
      <c r="K44" s="60">
        <v>-100</v>
      </c>
      <c r="L44" s="75"/>
      <c r="M44" s="86"/>
      <c r="N44" s="98"/>
      <c r="O44" s="60"/>
      <c r="P44" s="98" t="s">
        <v>73</v>
      </c>
      <c r="Q44" s="95">
        <v>-100</v>
      </c>
      <c r="R44" s="150"/>
      <c r="S44" s="95"/>
      <c r="T44" s="317"/>
      <c r="U44" s="310"/>
      <c r="V44" s="309"/>
      <c r="W44" s="286"/>
      <c r="X44" s="286"/>
      <c r="Y44" s="293"/>
      <c r="Z44" s="240"/>
      <c r="AA44" s="240"/>
      <c r="AB44" s="112"/>
      <c r="AC44" s="146"/>
      <c r="AD44" s="146"/>
    </row>
    <row r="45" spans="1:30" ht="27" customHeight="1" x14ac:dyDescent="0.35">
      <c r="A45" s="33">
        <v>16</v>
      </c>
      <c r="B45" s="18" t="s">
        <v>58</v>
      </c>
      <c r="C45" s="123">
        <v>-1.3041507523813899E-2</v>
      </c>
      <c r="D45" s="266">
        <v>-0.06</v>
      </c>
      <c r="E45" s="254">
        <v>1E-3</v>
      </c>
      <c r="F45" s="68">
        <v>-600</v>
      </c>
      <c r="G45" s="56">
        <v>-3700</v>
      </c>
      <c r="H45" s="66">
        <f>SUM(F45:G45)</f>
        <v>-4300</v>
      </c>
      <c r="I45" s="54"/>
      <c r="J45" s="99" t="s">
        <v>91</v>
      </c>
      <c r="K45" s="56">
        <v>-22500</v>
      </c>
      <c r="L45" s="79">
        <f>SUM(K42:K45)</f>
        <v>-65900</v>
      </c>
      <c r="M45" s="88"/>
      <c r="N45" s="99" t="s">
        <v>80</v>
      </c>
      <c r="O45" s="56">
        <v>4300</v>
      </c>
      <c r="P45" s="99" t="s">
        <v>91</v>
      </c>
      <c r="Q45" s="94">
        <v>38900</v>
      </c>
      <c r="R45" s="149">
        <f>SUM(O42:O45)+SUM(Q42:Q45)</f>
        <v>58100</v>
      </c>
      <c r="S45" s="151">
        <v>-12100</v>
      </c>
      <c r="T45" s="318">
        <v>5315400</v>
      </c>
      <c r="U45" s="307">
        <v>4666700</v>
      </c>
      <c r="V45" s="306">
        <v>3517400</v>
      </c>
      <c r="W45" s="284">
        <v>-8.5000000000000006E-2</v>
      </c>
      <c r="X45" s="284">
        <v>-7.9000000000000001E-2</v>
      </c>
      <c r="Y45" s="235">
        <v>-4.9000000000000002E-2</v>
      </c>
      <c r="Z45" s="241">
        <v>-0.04</v>
      </c>
      <c r="AA45" s="244">
        <v>0.19900000000000001</v>
      </c>
      <c r="AB45" s="111">
        <v>118.43</v>
      </c>
      <c r="AC45" s="148"/>
      <c r="AD45" s="146"/>
    </row>
    <row r="46" spans="1:30" ht="27" customHeight="1" x14ac:dyDescent="0.35">
      <c r="A46" s="31"/>
      <c r="B46" s="14"/>
      <c r="C46" s="124"/>
      <c r="D46" s="45"/>
      <c r="E46" s="256"/>
      <c r="F46" s="60"/>
      <c r="G46" s="60"/>
      <c r="H46" s="65"/>
      <c r="I46" s="55"/>
      <c r="J46" s="98"/>
      <c r="K46" s="60"/>
      <c r="L46" s="75"/>
      <c r="M46" s="132"/>
      <c r="N46" s="98"/>
      <c r="O46" s="60"/>
      <c r="P46" s="98"/>
      <c r="Q46" s="95"/>
      <c r="R46" s="152"/>
      <c r="S46" s="95"/>
      <c r="T46" s="317"/>
      <c r="U46" s="310"/>
      <c r="V46" s="309"/>
      <c r="W46" s="286"/>
      <c r="X46" s="286"/>
      <c r="Y46" s="293"/>
      <c r="Z46" s="240"/>
      <c r="AA46" s="240"/>
      <c r="AB46" s="112">
        <v>118.6</v>
      </c>
      <c r="AC46" s="147"/>
      <c r="AD46" s="146"/>
    </row>
    <row r="47" spans="1:30" ht="27" customHeight="1" x14ac:dyDescent="0.35">
      <c r="A47" s="31"/>
      <c r="B47" s="14"/>
      <c r="C47" s="58"/>
      <c r="D47" s="267"/>
      <c r="E47" s="253"/>
      <c r="F47" s="134"/>
      <c r="G47" s="60"/>
      <c r="H47" s="67"/>
      <c r="I47" s="107"/>
      <c r="J47" s="98" t="s">
        <v>74</v>
      </c>
      <c r="K47" s="95">
        <v>-300</v>
      </c>
      <c r="L47" s="75"/>
      <c r="M47" s="89"/>
      <c r="N47" s="98"/>
      <c r="O47" s="60"/>
      <c r="P47" s="98" t="s">
        <v>77</v>
      </c>
      <c r="Q47" s="60">
        <v>13800</v>
      </c>
      <c r="R47" s="104"/>
      <c r="S47" s="83"/>
      <c r="T47" s="311"/>
      <c r="U47" s="316"/>
      <c r="V47" s="315"/>
      <c r="W47" s="286"/>
      <c r="X47" s="286"/>
      <c r="Y47" s="296"/>
      <c r="Z47" s="240"/>
      <c r="AA47" s="286"/>
      <c r="AB47" s="112"/>
      <c r="AC47" s="148"/>
      <c r="AD47" s="146"/>
    </row>
    <row r="48" spans="1:30" ht="27" customHeight="1" x14ac:dyDescent="0.35">
      <c r="A48" s="33">
        <v>17</v>
      </c>
      <c r="B48" s="18" t="s">
        <v>59</v>
      </c>
      <c r="C48" s="123">
        <v>-8.8670939133887773E-3</v>
      </c>
      <c r="D48" s="266">
        <v>-0.06</v>
      </c>
      <c r="E48" s="254">
        <v>1E-3</v>
      </c>
      <c r="F48" s="68">
        <v>-1100</v>
      </c>
      <c r="G48" s="56">
        <v>-100</v>
      </c>
      <c r="H48" s="66">
        <f>SUM(F48:G48)</f>
        <v>-1200</v>
      </c>
      <c r="I48" s="106"/>
      <c r="J48" s="99" t="s">
        <v>73</v>
      </c>
      <c r="K48" s="94">
        <v>100</v>
      </c>
      <c r="L48" s="79">
        <f>SUM(K46:K48)</f>
        <v>-200</v>
      </c>
      <c r="M48" s="80"/>
      <c r="N48" s="99"/>
      <c r="O48" s="56"/>
      <c r="P48" s="99" t="s">
        <v>73</v>
      </c>
      <c r="Q48" s="301">
        <v>-600</v>
      </c>
      <c r="R48" s="149">
        <f>SUM(O46:O48)+SUM(Q46:Q48)</f>
        <v>13200</v>
      </c>
      <c r="S48" s="81">
        <v>11800</v>
      </c>
      <c r="T48" s="308">
        <v>5327200</v>
      </c>
      <c r="U48" s="307">
        <v>4683300</v>
      </c>
      <c r="V48" s="306">
        <v>4667100</v>
      </c>
      <c r="W48" s="284">
        <v>-8.5000000000000006E-2</v>
      </c>
      <c r="X48" s="284">
        <v>-0.08</v>
      </c>
      <c r="Y48" s="235">
        <v>-4.9000000000000002E-2</v>
      </c>
      <c r="Z48" s="241">
        <v>-6.5000000000000002E-2</v>
      </c>
      <c r="AA48" s="244">
        <v>0.19900000000000001</v>
      </c>
      <c r="AB48" s="111">
        <v>119.02</v>
      </c>
      <c r="AC48" s="148"/>
      <c r="AD48" s="146"/>
    </row>
    <row r="49" spans="1:30" ht="27" customHeight="1" x14ac:dyDescent="0.35">
      <c r="A49" s="31"/>
      <c r="B49" s="14"/>
      <c r="C49" s="124"/>
      <c r="D49" s="45"/>
      <c r="E49" s="253"/>
      <c r="F49" s="60"/>
      <c r="G49" s="60"/>
      <c r="H49" s="65"/>
      <c r="I49" s="126"/>
      <c r="J49" s="98" t="s">
        <v>74</v>
      </c>
      <c r="K49" s="95">
        <v>-500</v>
      </c>
      <c r="L49" s="75"/>
      <c r="M49" s="86"/>
      <c r="N49" s="98"/>
      <c r="O49" s="60"/>
      <c r="P49" s="98"/>
      <c r="Q49" s="60"/>
      <c r="R49" s="128"/>
      <c r="S49" s="60"/>
      <c r="T49" s="311"/>
      <c r="U49" s="310"/>
      <c r="V49" s="309"/>
      <c r="W49" s="286"/>
      <c r="X49" s="286"/>
      <c r="Y49" s="293"/>
      <c r="Z49" s="240"/>
      <c r="AA49" s="240"/>
      <c r="AB49" s="112">
        <v>118.48</v>
      </c>
      <c r="AC49" s="148"/>
      <c r="AD49" s="146"/>
    </row>
    <row r="50" spans="1:30" ht="27" customHeight="1" x14ac:dyDescent="0.35">
      <c r="A50" s="31"/>
      <c r="B50" s="11"/>
      <c r="C50" s="124"/>
      <c r="D50" s="45"/>
      <c r="E50" s="253"/>
      <c r="F50" s="60"/>
      <c r="G50" s="60"/>
      <c r="H50" s="65"/>
      <c r="I50" s="126"/>
      <c r="J50" s="98" t="s">
        <v>75</v>
      </c>
      <c r="K50" s="95">
        <v>-400</v>
      </c>
      <c r="L50" s="75"/>
      <c r="M50" s="86"/>
      <c r="N50" s="98"/>
      <c r="O50" s="92"/>
      <c r="P50" s="98"/>
      <c r="Q50" s="60"/>
      <c r="R50" s="128"/>
      <c r="S50" s="60"/>
      <c r="T50" s="311"/>
      <c r="U50" s="310"/>
      <c r="V50" s="309"/>
      <c r="W50" s="286"/>
      <c r="X50" s="286"/>
      <c r="Y50" s="293"/>
      <c r="Z50" s="240"/>
      <c r="AA50" s="240"/>
      <c r="AB50" s="112"/>
      <c r="AC50" s="148"/>
      <c r="AD50" s="146"/>
    </row>
    <row r="51" spans="1:30" s="147" customFormat="1" ht="27" customHeight="1" x14ac:dyDescent="0.35">
      <c r="A51" s="33">
        <v>18</v>
      </c>
      <c r="B51" s="129" t="s">
        <v>60</v>
      </c>
      <c r="C51" s="123">
        <v>-6.2369590873328079E-3</v>
      </c>
      <c r="D51" s="270">
        <v>-0.06</v>
      </c>
      <c r="E51" s="257">
        <v>1E-3</v>
      </c>
      <c r="F51" s="56">
        <v>-600</v>
      </c>
      <c r="G51" s="56">
        <v>14000</v>
      </c>
      <c r="H51" s="66">
        <f>SUM(F51:G51)</f>
        <v>13400</v>
      </c>
      <c r="I51" s="130"/>
      <c r="J51" s="99" t="s">
        <v>73</v>
      </c>
      <c r="K51" s="94">
        <v>600</v>
      </c>
      <c r="L51" s="79">
        <f>SUM(K49:K51)</f>
        <v>-300</v>
      </c>
      <c r="M51" s="80"/>
      <c r="N51" s="99"/>
      <c r="O51" s="56"/>
      <c r="P51" s="99" t="s">
        <v>73</v>
      </c>
      <c r="Q51" s="56">
        <v>-200</v>
      </c>
      <c r="R51" s="149">
        <f>SUM(O49:O51)+SUM(Q49:Q51)</f>
        <v>-200</v>
      </c>
      <c r="S51" s="56">
        <v>12900</v>
      </c>
      <c r="T51" s="308">
        <v>5340100</v>
      </c>
      <c r="U51" s="307">
        <v>4691100</v>
      </c>
      <c r="V51" s="306">
        <v>4690900</v>
      </c>
      <c r="W51" s="287">
        <v>-8.3000000000000004E-2</v>
      </c>
      <c r="X51" s="287">
        <v>-8.2000000000000003E-2</v>
      </c>
      <c r="Y51" s="238">
        <v>-4.9000000000000002E-2</v>
      </c>
      <c r="Z51" s="241">
        <v>-4.4999999999999998E-2</v>
      </c>
      <c r="AA51" s="244">
        <v>0.20399999999999999</v>
      </c>
      <c r="AB51" s="111">
        <v>119</v>
      </c>
      <c r="AC51" s="148"/>
    </row>
    <row r="52" spans="1:30" s="147" customFormat="1" ht="27" customHeight="1" x14ac:dyDescent="0.35">
      <c r="A52" s="31"/>
      <c r="B52" s="14"/>
      <c r="C52" s="58"/>
      <c r="D52" s="44"/>
      <c r="E52" s="253"/>
      <c r="F52" s="60"/>
      <c r="G52" s="60"/>
      <c r="H52" s="65"/>
      <c r="I52" s="55"/>
      <c r="J52" s="98"/>
      <c r="K52" s="95"/>
      <c r="L52" s="75"/>
      <c r="M52" s="86"/>
      <c r="N52" s="98"/>
      <c r="O52" s="60"/>
      <c r="P52" s="98"/>
      <c r="Q52" s="60"/>
      <c r="R52" s="104"/>
      <c r="S52" s="60"/>
      <c r="T52" s="311"/>
      <c r="U52" s="310"/>
      <c r="V52" s="309"/>
      <c r="W52" s="286"/>
      <c r="X52" s="286"/>
      <c r="Y52" s="293"/>
      <c r="Z52" s="242"/>
      <c r="AA52" s="240"/>
      <c r="AB52" s="144">
        <v>119.44</v>
      </c>
      <c r="AC52" s="148"/>
    </row>
    <row r="53" spans="1:30" s="147" customFormat="1" ht="27" customHeight="1" x14ac:dyDescent="0.35">
      <c r="A53" s="31"/>
      <c r="B53" s="14"/>
      <c r="C53" s="58"/>
      <c r="D53" s="44"/>
      <c r="E53" s="253"/>
      <c r="F53" s="60"/>
      <c r="G53" s="60"/>
      <c r="H53" s="65"/>
      <c r="I53" s="55"/>
      <c r="J53" s="98" t="s">
        <v>74</v>
      </c>
      <c r="K53" s="95">
        <v>-600</v>
      </c>
      <c r="L53" s="75"/>
      <c r="M53" s="86"/>
      <c r="N53" s="98"/>
      <c r="O53" s="60"/>
      <c r="P53" s="98"/>
      <c r="Q53" s="60"/>
      <c r="R53" s="104"/>
      <c r="S53" s="60"/>
      <c r="T53" s="311"/>
      <c r="U53" s="310"/>
      <c r="V53" s="309"/>
      <c r="W53" s="286"/>
      <c r="X53" s="286"/>
      <c r="Y53" s="293"/>
      <c r="Z53" s="242"/>
      <c r="AA53" s="240"/>
      <c r="AB53" s="144"/>
      <c r="AC53" s="148"/>
    </row>
    <row r="54" spans="1:30" s="147" customFormat="1" ht="27" customHeight="1" x14ac:dyDescent="0.35">
      <c r="A54" s="33">
        <v>22</v>
      </c>
      <c r="B54" s="33" t="s">
        <v>57</v>
      </c>
      <c r="C54" s="123">
        <v>-5.4080835100991619E-3</v>
      </c>
      <c r="D54" s="270">
        <v>-0.06</v>
      </c>
      <c r="E54" s="254">
        <v>1E-3</v>
      </c>
      <c r="F54" s="56">
        <v>100</v>
      </c>
      <c r="G54" s="56">
        <v>60200</v>
      </c>
      <c r="H54" s="66">
        <f>SUM(F54:G54)</f>
        <v>60300</v>
      </c>
      <c r="I54" s="54"/>
      <c r="J54" s="99" t="s">
        <v>73</v>
      </c>
      <c r="K54" s="94">
        <v>200</v>
      </c>
      <c r="L54" s="79">
        <f>SUM(K52:K54)</f>
        <v>-400</v>
      </c>
      <c r="M54" s="80"/>
      <c r="N54" s="99"/>
      <c r="O54" s="56"/>
      <c r="P54" s="99" t="s">
        <v>73</v>
      </c>
      <c r="Q54" s="56">
        <v>-200</v>
      </c>
      <c r="R54" s="149">
        <f>SUM(O52:O54)+SUM(Q52:Q54)</f>
        <v>-200</v>
      </c>
      <c r="S54" s="56">
        <v>59700</v>
      </c>
      <c r="T54" s="308">
        <v>5399800</v>
      </c>
      <c r="U54" s="307">
        <v>4744200</v>
      </c>
      <c r="V54" s="306">
        <v>4744000</v>
      </c>
      <c r="W54" s="287">
        <v>-8.5000000000000006E-2</v>
      </c>
      <c r="X54" s="287">
        <v>-8.2000000000000003E-2</v>
      </c>
      <c r="Y54" s="235">
        <v>-4.9000000000000002E-2</v>
      </c>
      <c r="Z54" s="241">
        <v>-4.4999999999999998E-2</v>
      </c>
      <c r="AA54" s="244">
        <v>0.214</v>
      </c>
      <c r="AB54" s="145">
        <v>120.5</v>
      </c>
      <c r="AC54" s="148"/>
    </row>
    <row r="55" spans="1:30" s="147" customFormat="1" ht="27" customHeight="1" x14ac:dyDescent="0.35">
      <c r="A55" s="35"/>
      <c r="B55" s="14"/>
      <c r="C55" s="57"/>
      <c r="D55" s="271"/>
      <c r="E55" s="255"/>
      <c r="F55" s="63"/>
      <c r="G55" s="63"/>
      <c r="H55" s="69"/>
      <c r="I55" s="109"/>
      <c r="J55" s="108"/>
      <c r="K55" s="95"/>
      <c r="L55" s="71"/>
      <c r="M55" s="96"/>
      <c r="N55" s="98"/>
      <c r="O55" s="63"/>
      <c r="P55" s="98"/>
      <c r="Q55" s="63"/>
      <c r="R55" s="103"/>
      <c r="S55" s="63"/>
      <c r="T55" s="314"/>
      <c r="U55" s="313"/>
      <c r="V55" s="312"/>
      <c r="W55" s="285"/>
      <c r="X55" s="285"/>
      <c r="Y55" s="294"/>
      <c r="Z55" s="246"/>
      <c r="AA55" s="243"/>
      <c r="AB55" s="110">
        <v>120.8</v>
      </c>
      <c r="AC55" s="148"/>
    </row>
    <row r="56" spans="1:30" s="147" customFormat="1" ht="27" customHeight="1" x14ac:dyDescent="0.35">
      <c r="A56" s="31"/>
      <c r="B56" s="14"/>
      <c r="C56" s="58"/>
      <c r="D56" s="44"/>
      <c r="E56" s="253"/>
      <c r="F56" s="60"/>
      <c r="G56" s="60"/>
      <c r="H56" s="65"/>
      <c r="I56" s="131"/>
      <c r="J56" s="98" t="s">
        <v>74</v>
      </c>
      <c r="K56" s="95">
        <v>-300</v>
      </c>
      <c r="L56" s="75"/>
      <c r="M56" s="86"/>
      <c r="N56" s="98"/>
      <c r="O56" s="60"/>
      <c r="P56" s="98" t="s">
        <v>76</v>
      </c>
      <c r="Q56" s="60">
        <v>20000</v>
      </c>
      <c r="R56" s="104"/>
      <c r="S56" s="60"/>
      <c r="T56" s="311"/>
      <c r="U56" s="310"/>
      <c r="V56" s="309"/>
      <c r="W56" s="286"/>
      <c r="X56" s="286"/>
      <c r="Y56" s="293"/>
      <c r="Z56" s="242"/>
      <c r="AA56" s="240"/>
      <c r="AB56" s="112"/>
      <c r="AC56" s="148"/>
    </row>
    <row r="57" spans="1:30" s="147" customFormat="1" ht="27" customHeight="1" x14ac:dyDescent="0.35">
      <c r="A57" s="33">
        <v>23</v>
      </c>
      <c r="B57" s="33" t="s">
        <v>58</v>
      </c>
      <c r="C57" s="123">
        <v>-5.5022203252844673E-3</v>
      </c>
      <c r="D57" s="270">
        <v>-0.06</v>
      </c>
      <c r="E57" s="254">
        <v>1E-3</v>
      </c>
      <c r="F57" s="56">
        <v>-300</v>
      </c>
      <c r="G57" s="56">
        <v>1800</v>
      </c>
      <c r="H57" s="66">
        <f>SUM(F57:G57)</f>
        <v>1500</v>
      </c>
      <c r="I57" s="54"/>
      <c r="J57" s="99" t="s">
        <v>73</v>
      </c>
      <c r="K57" s="94">
        <v>200</v>
      </c>
      <c r="L57" s="79">
        <f>SUM(K55:K57)</f>
        <v>-100</v>
      </c>
      <c r="M57" s="80"/>
      <c r="N57" s="99"/>
      <c r="O57" s="56"/>
      <c r="P57" s="99" t="s">
        <v>73</v>
      </c>
      <c r="Q57" s="56">
        <v>-100</v>
      </c>
      <c r="R57" s="149">
        <f>SUM(O55:O57)+SUM(Q55:Q57)</f>
        <v>19900</v>
      </c>
      <c r="S57" s="56">
        <v>21300</v>
      </c>
      <c r="T57" s="308">
        <v>5421100</v>
      </c>
      <c r="U57" s="307">
        <v>4775300</v>
      </c>
      <c r="V57" s="306">
        <v>4775100</v>
      </c>
      <c r="W57" s="284">
        <v>-8.5000000000000006E-2</v>
      </c>
      <c r="X57" s="284">
        <v>-8.2000000000000003E-2</v>
      </c>
      <c r="Y57" s="235">
        <v>-4.9000000000000002E-2</v>
      </c>
      <c r="Z57" s="241">
        <v>-4.4999999999999998E-2</v>
      </c>
      <c r="AA57" s="244">
        <v>0.219</v>
      </c>
      <c r="AB57" s="111">
        <v>121.41</v>
      </c>
      <c r="AC57" s="148"/>
    </row>
    <row r="58" spans="1:30" s="147" customFormat="1" ht="27" customHeight="1" x14ac:dyDescent="0.35">
      <c r="A58" s="31"/>
      <c r="B58" s="14"/>
      <c r="C58" s="124"/>
      <c r="D58" s="45"/>
      <c r="E58" s="253"/>
      <c r="F58" s="60"/>
      <c r="G58" s="60"/>
      <c r="H58" s="65"/>
      <c r="I58" s="55"/>
      <c r="J58" s="98"/>
      <c r="K58" s="95"/>
      <c r="L58" s="75"/>
      <c r="M58" s="86"/>
      <c r="N58" s="98"/>
      <c r="O58" s="60"/>
      <c r="P58" s="98"/>
      <c r="Q58" s="60"/>
      <c r="R58" s="75"/>
      <c r="S58" s="60"/>
      <c r="T58" s="311"/>
      <c r="U58" s="310"/>
      <c r="V58" s="309"/>
      <c r="W58" s="286"/>
      <c r="X58" s="286"/>
      <c r="Y58" s="293"/>
      <c r="Z58" s="240"/>
      <c r="AA58" s="240"/>
      <c r="AB58" s="112">
        <v>120.96</v>
      </c>
      <c r="AC58" s="148"/>
    </row>
    <row r="59" spans="1:30" s="147" customFormat="1" ht="27" customHeight="1" x14ac:dyDescent="0.35">
      <c r="A59" s="31"/>
      <c r="B59" s="14"/>
      <c r="C59" s="124"/>
      <c r="D59" s="45"/>
      <c r="E59" s="253"/>
      <c r="F59" s="60"/>
      <c r="G59" s="60"/>
      <c r="H59" s="65"/>
      <c r="I59" s="55"/>
      <c r="J59" s="98" t="s">
        <v>74</v>
      </c>
      <c r="K59" s="95">
        <v>-400</v>
      </c>
      <c r="L59" s="75"/>
      <c r="M59" s="86"/>
      <c r="N59" s="98"/>
      <c r="O59" s="60"/>
      <c r="P59" s="98" t="s">
        <v>77</v>
      </c>
      <c r="Q59" s="60">
        <v>13400</v>
      </c>
      <c r="R59" s="75"/>
      <c r="S59" s="60"/>
      <c r="T59" s="311"/>
      <c r="U59" s="310"/>
      <c r="V59" s="309"/>
      <c r="W59" s="286"/>
      <c r="X59" s="286"/>
      <c r="Y59" s="293"/>
      <c r="Z59" s="240"/>
      <c r="AA59" s="240"/>
      <c r="AB59" s="112"/>
      <c r="AC59" s="148"/>
    </row>
    <row r="60" spans="1:30" s="147" customFormat="1" ht="27" customHeight="1" x14ac:dyDescent="0.35">
      <c r="A60" s="33">
        <v>24</v>
      </c>
      <c r="B60" s="18" t="s">
        <v>59</v>
      </c>
      <c r="C60" s="123">
        <v>-5.4292788069439588E-3</v>
      </c>
      <c r="D60" s="270">
        <v>-0.05</v>
      </c>
      <c r="E60" s="254">
        <v>1E-3</v>
      </c>
      <c r="F60" s="56">
        <v>-1200</v>
      </c>
      <c r="G60" s="56">
        <v>14300</v>
      </c>
      <c r="H60" s="66">
        <f>SUM(F60:G60)</f>
        <v>13100</v>
      </c>
      <c r="I60" s="54"/>
      <c r="J60" s="99" t="s">
        <v>73</v>
      </c>
      <c r="K60" s="94">
        <v>100</v>
      </c>
      <c r="L60" s="79">
        <f>SUM(K58:K60)</f>
        <v>-300</v>
      </c>
      <c r="M60" s="80"/>
      <c r="N60" s="99"/>
      <c r="O60" s="56"/>
      <c r="P60" s="99" t="s">
        <v>73</v>
      </c>
      <c r="Q60" s="94">
        <v>-300</v>
      </c>
      <c r="R60" s="149">
        <f>SUM(O58:O60)+SUM(Q58:Q60)</f>
        <v>13100</v>
      </c>
      <c r="S60" s="56">
        <v>25900</v>
      </c>
      <c r="T60" s="308">
        <v>5447000</v>
      </c>
      <c r="U60" s="307">
        <v>4799500</v>
      </c>
      <c r="V60" s="306">
        <v>4799500</v>
      </c>
      <c r="W60" s="284">
        <v>-8.8999999999999996E-2</v>
      </c>
      <c r="X60" s="284">
        <v>-8.2000000000000003E-2</v>
      </c>
      <c r="Y60" s="235">
        <v>-4.9000000000000002E-2</v>
      </c>
      <c r="Z60" s="244">
        <v>-4.4999999999999998E-2</v>
      </c>
      <c r="AA60" s="244">
        <v>0.22800000000000001</v>
      </c>
      <c r="AB60" s="111">
        <v>121.74</v>
      </c>
      <c r="AC60" s="148"/>
    </row>
    <row r="61" spans="1:30" s="147" customFormat="1" ht="27" customHeight="1" x14ac:dyDescent="0.35">
      <c r="A61" s="31"/>
      <c r="B61" s="14"/>
      <c r="C61" s="124"/>
      <c r="D61" s="45"/>
      <c r="E61" s="253"/>
      <c r="F61" s="60"/>
      <c r="G61" s="60"/>
      <c r="H61" s="65"/>
      <c r="I61" s="55"/>
      <c r="J61" s="98"/>
      <c r="K61" s="95"/>
      <c r="L61" s="75"/>
      <c r="M61" s="86"/>
      <c r="N61" s="98"/>
      <c r="O61" s="60"/>
      <c r="P61" s="98"/>
      <c r="Q61" s="60"/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>
        <v>121.18</v>
      </c>
      <c r="AC61" s="148"/>
    </row>
    <row r="62" spans="1:30" s="147" customFormat="1" ht="27" customHeight="1" x14ac:dyDescent="0.35">
      <c r="A62" s="31"/>
      <c r="B62" s="14"/>
      <c r="C62" s="124"/>
      <c r="D62" s="45"/>
      <c r="E62" s="253"/>
      <c r="F62" s="60"/>
      <c r="G62" s="60"/>
      <c r="H62" s="65"/>
      <c r="I62" s="55"/>
      <c r="J62" s="98" t="s">
        <v>74</v>
      </c>
      <c r="K62" s="95">
        <v>-600</v>
      </c>
      <c r="L62" s="75"/>
      <c r="M62" s="86"/>
      <c r="N62" s="98"/>
      <c r="O62" s="60"/>
      <c r="P62" s="98"/>
      <c r="Q62" s="60"/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/>
      <c r="AC62" s="148"/>
    </row>
    <row r="63" spans="1:30" s="147" customFormat="1" ht="27" customHeight="1" x14ac:dyDescent="0.35">
      <c r="A63" s="33">
        <v>25</v>
      </c>
      <c r="B63" s="18" t="s">
        <v>60</v>
      </c>
      <c r="C63" s="123">
        <v>-3.866564937266869E-3</v>
      </c>
      <c r="D63" s="270">
        <v>-0.05</v>
      </c>
      <c r="E63" s="254">
        <v>1E-3</v>
      </c>
      <c r="F63" s="56">
        <v>-300</v>
      </c>
      <c r="G63" s="56">
        <v>33000</v>
      </c>
      <c r="H63" s="66">
        <f>SUM(F63:G63)</f>
        <v>32700</v>
      </c>
      <c r="I63" s="54"/>
      <c r="J63" s="99" t="s">
        <v>73</v>
      </c>
      <c r="K63" s="94">
        <v>300</v>
      </c>
      <c r="L63" s="79">
        <f>SUM(K61:K63)</f>
        <v>-300</v>
      </c>
      <c r="M63" s="80"/>
      <c r="N63" s="99"/>
      <c r="O63" s="56"/>
      <c r="P63" s="99" t="s">
        <v>73</v>
      </c>
      <c r="Q63" s="94">
        <v>-300</v>
      </c>
      <c r="R63" s="149">
        <f>SUM(O61:O63)+SUM(Q61:Q63)</f>
        <v>-300</v>
      </c>
      <c r="S63" s="56">
        <v>32100</v>
      </c>
      <c r="T63" s="308">
        <v>5479100</v>
      </c>
      <c r="U63" s="307">
        <v>4829100</v>
      </c>
      <c r="V63" s="306">
        <v>4829000</v>
      </c>
      <c r="W63" s="284">
        <v>-8.7999999999999995E-2</v>
      </c>
      <c r="X63" s="284">
        <v>-8.5999999999999993E-2</v>
      </c>
      <c r="Y63" s="235">
        <v>-4.9000000000000002E-2</v>
      </c>
      <c r="Z63" s="244">
        <v>-4.4999999999999998E-2</v>
      </c>
      <c r="AA63" s="244">
        <v>0.23400000000000001</v>
      </c>
      <c r="AB63" s="111">
        <v>122.43</v>
      </c>
      <c r="AC63" s="148"/>
    </row>
    <row r="64" spans="1:30" s="147" customFormat="1" ht="27" customHeight="1" x14ac:dyDescent="0.35">
      <c r="A64" s="31"/>
      <c r="B64" s="14"/>
      <c r="C64" s="124"/>
      <c r="D64" s="45"/>
      <c r="E64" s="253"/>
      <c r="F64" s="60"/>
      <c r="G64" s="60"/>
      <c r="H64" s="65"/>
      <c r="I64" s="55"/>
      <c r="J64" s="98" t="s">
        <v>74</v>
      </c>
      <c r="K64" s="95">
        <v>-200</v>
      </c>
      <c r="L64" s="75"/>
      <c r="M64" s="86"/>
      <c r="N64" s="98"/>
      <c r="O64" s="60"/>
      <c r="P64" s="98" t="s">
        <v>75</v>
      </c>
      <c r="Q64" s="60">
        <v>800</v>
      </c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>
        <v>122.15</v>
      </c>
      <c r="AC64" s="148"/>
    </row>
    <row r="65" spans="1:30" s="147" customFormat="1" ht="27" customHeight="1" x14ac:dyDescent="0.35">
      <c r="A65" s="31"/>
      <c r="B65" s="14"/>
      <c r="C65" s="124"/>
      <c r="D65" s="45"/>
      <c r="E65" s="253"/>
      <c r="F65" s="60"/>
      <c r="G65" s="60"/>
      <c r="H65" s="65"/>
      <c r="I65" s="55"/>
      <c r="J65" s="98" t="s">
        <v>73</v>
      </c>
      <c r="K65" s="95">
        <v>300</v>
      </c>
      <c r="L65" s="75"/>
      <c r="M65" s="86"/>
      <c r="N65" s="98"/>
      <c r="O65" s="60"/>
      <c r="P65" s="98" t="s">
        <v>73</v>
      </c>
      <c r="Q65" s="60">
        <v>-300</v>
      </c>
      <c r="R65" s="75"/>
      <c r="S65" s="60"/>
      <c r="T65" s="311"/>
      <c r="U65" s="310"/>
      <c r="V65" s="309"/>
      <c r="W65" s="286"/>
      <c r="X65" s="286"/>
      <c r="Y65" s="293"/>
      <c r="Z65" s="240"/>
      <c r="AA65" s="240"/>
      <c r="AB65" s="112"/>
      <c r="AC65" s="148"/>
    </row>
    <row r="66" spans="1:30" s="147" customFormat="1" ht="27" customHeight="1" x14ac:dyDescent="0.35">
      <c r="A66" s="33">
        <v>28</v>
      </c>
      <c r="B66" s="18" t="s">
        <v>87</v>
      </c>
      <c r="C66" s="123">
        <v>-4.142448732750565E-3</v>
      </c>
      <c r="D66" s="270">
        <v>-0.05</v>
      </c>
      <c r="E66" s="254">
        <v>1E-3</v>
      </c>
      <c r="F66" s="56">
        <v>0</v>
      </c>
      <c r="G66" s="56">
        <v>3900</v>
      </c>
      <c r="H66" s="66">
        <f>SUM(F66:G66)</f>
        <v>3900</v>
      </c>
      <c r="I66" s="54"/>
      <c r="J66" s="99" t="s">
        <v>79</v>
      </c>
      <c r="K66" s="94">
        <v>-241800</v>
      </c>
      <c r="L66" s="79">
        <f>SUM(K64:K66)</f>
        <v>-241700</v>
      </c>
      <c r="M66" s="80"/>
      <c r="N66" s="99"/>
      <c r="O66" s="56"/>
      <c r="P66" s="99" t="s">
        <v>79</v>
      </c>
      <c r="Q66" s="94">
        <v>287700</v>
      </c>
      <c r="R66" s="149">
        <f>SUM(O64:O66)+SUM(Q64:Q66)</f>
        <v>288200</v>
      </c>
      <c r="S66" s="56">
        <v>50400</v>
      </c>
      <c r="T66" s="308">
        <v>5529500</v>
      </c>
      <c r="U66" s="307">
        <v>4868300</v>
      </c>
      <c r="V66" s="306">
        <v>4867900</v>
      </c>
      <c r="W66" s="284">
        <v>-9.0999999999999998E-2</v>
      </c>
      <c r="X66" s="284">
        <v>-8.6999999999999994E-2</v>
      </c>
      <c r="Y66" s="235">
        <v>-4.9000000000000002E-2</v>
      </c>
      <c r="Z66" s="244">
        <v>-4.4999999999999998E-2</v>
      </c>
      <c r="AA66" s="244">
        <v>0.248</v>
      </c>
      <c r="AB66" s="111">
        <v>124.02</v>
      </c>
      <c r="AC66" s="148"/>
    </row>
    <row r="67" spans="1:30" s="147" customFormat="1" ht="27" customHeight="1" x14ac:dyDescent="0.35">
      <c r="A67" s="31"/>
      <c r="B67" s="14"/>
      <c r="C67" s="124"/>
      <c r="D67" s="45"/>
      <c r="E67" s="253"/>
      <c r="F67" s="60"/>
      <c r="G67" s="60"/>
      <c r="H67" s="65"/>
      <c r="I67" s="55"/>
      <c r="J67" s="98"/>
      <c r="K67" s="95"/>
      <c r="L67" s="75"/>
      <c r="M67" s="86"/>
      <c r="N67" s="98"/>
      <c r="O67" s="60"/>
      <c r="P67" s="98"/>
      <c r="Q67" s="60"/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>
        <v>123.12</v>
      </c>
      <c r="AC67" s="148"/>
    </row>
    <row r="68" spans="1:30" s="147" customFormat="1" ht="27" customHeight="1" x14ac:dyDescent="0.35">
      <c r="A68" s="31"/>
      <c r="B68" s="14"/>
      <c r="C68" s="124"/>
      <c r="D68" s="45"/>
      <c r="E68" s="253"/>
      <c r="F68" s="60"/>
      <c r="G68" s="60"/>
      <c r="H68" s="65"/>
      <c r="I68" s="55"/>
      <c r="J68" s="98" t="s">
        <v>74</v>
      </c>
      <c r="K68" s="95">
        <v>-400</v>
      </c>
      <c r="L68" s="75"/>
      <c r="M68" s="86"/>
      <c r="N68" s="98"/>
      <c r="O68" s="60"/>
      <c r="P68" s="98" t="s">
        <v>77</v>
      </c>
      <c r="Q68" s="60">
        <v>600</v>
      </c>
      <c r="R68" s="75"/>
      <c r="S68" s="60"/>
      <c r="T68" s="311"/>
      <c r="U68" s="310"/>
      <c r="V68" s="309"/>
      <c r="W68" s="286"/>
      <c r="X68" s="286"/>
      <c r="Y68" s="293"/>
      <c r="Z68" s="240"/>
      <c r="AA68" s="240"/>
      <c r="AB68" s="112"/>
      <c r="AC68" s="148"/>
    </row>
    <row r="69" spans="1:30" s="147" customFormat="1" ht="27" customHeight="1" x14ac:dyDescent="0.35">
      <c r="A69" s="33">
        <v>29</v>
      </c>
      <c r="B69" s="18" t="s">
        <v>57</v>
      </c>
      <c r="C69" s="123">
        <v>-3.9779707166709465E-3</v>
      </c>
      <c r="D69" s="270">
        <v>-0.05</v>
      </c>
      <c r="E69" s="254">
        <v>1E-3</v>
      </c>
      <c r="F69" s="56">
        <v>-700</v>
      </c>
      <c r="G69" s="56">
        <v>11100</v>
      </c>
      <c r="H69" s="66">
        <f>SUM(F69:G69)</f>
        <v>10400</v>
      </c>
      <c r="I69" s="54"/>
      <c r="J69" s="99" t="s">
        <v>73</v>
      </c>
      <c r="K69" s="94">
        <v>300</v>
      </c>
      <c r="L69" s="79">
        <f>SUM(K67:K69)</f>
        <v>-100</v>
      </c>
      <c r="M69" s="80"/>
      <c r="N69" s="99"/>
      <c r="O69" s="56"/>
      <c r="P69" s="99" t="s">
        <v>73</v>
      </c>
      <c r="Q69" s="94">
        <v>-100</v>
      </c>
      <c r="R69" s="149">
        <f>SUM(O67:O69)+SUM(Q67:Q69)</f>
        <v>500</v>
      </c>
      <c r="S69" s="56">
        <v>10800</v>
      </c>
      <c r="T69" s="308">
        <v>5540300</v>
      </c>
      <c r="U69" s="307">
        <v>4887500</v>
      </c>
      <c r="V69" s="306">
        <v>4886800</v>
      </c>
      <c r="W69" s="284">
        <v>-0.10299999999999999</v>
      </c>
      <c r="X69" s="284">
        <v>-8.8999999999999996E-2</v>
      </c>
      <c r="Y69" s="235">
        <v>-4.9000000000000002E-2</v>
      </c>
      <c r="Z69" s="244">
        <v>-4.4999999999999998E-2</v>
      </c>
      <c r="AA69" s="244">
        <v>0.24299999999999999</v>
      </c>
      <c r="AB69" s="111">
        <v>124.31</v>
      </c>
      <c r="AC69" s="148"/>
    </row>
    <row r="70" spans="1:30" s="147" customFormat="1" ht="27" customHeight="1" x14ac:dyDescent="0.35">
      <c r="A70" s="31"/>
      <c r="B70" s="14"/>
      <c r="C70" s="124"/>
      <c r="D70" s="45"/>
      <c r="E70" s="253"/>
      <c r="F70" s="60"/>
      <c r="G70" s="60"/>
      <c r="H70" s="65"/>
      <c r="I70" s="55"/>
      <c r="J70" s="98"/>
      <c r="K70" s="95"/>
      <c r="L70" s="75"/>
      <c r="M70" s="86"/>
      <c r="N70" s="98"/>
      <c r="O70" s="60"/>
      <c r="P70" s="98" t="s">
        <v>76</v>
      </c>
      <c r="Q70" s="60">
        <v>20000</v>
      </c>
      <c r="R70" s="75"/>
      <c r="S70" s="60"/>
      <c r="T70" s="311"/>
      <c r="U70" s="310"/>
      <c r="V70" s="309"/>
      <c r="W70" s="286"/>
      <c r="X70" s="286"/>
      <c r="Y70" s="293"/>
      <c r="Z70" s="240"/>
      <c r="AA70" s="240"/>
      <c r="AB70" s="112">
        <v>121.33</v>
      </c>
      <c r="AC70" s="148"/>
    </row>
    <row r="71" spans="1:30" s="147" customFormat="1" ht="27" customHeight="1" x14ac:dyDescent="0.35">
      <c r="A71" s="31"/>
      <c r="B71" s="14"/>
      <c r="C71" s="124"/>
      <c r="D71" s="45"/>
      <c r="E71" s="253"/>
      <c r="F71" s="60"/>
      <c r="G71" s="60"/>
      <c r="H71" s="65"/>
      <c r="I71" s="55"/>
      <c r="J71" s="98" t="s">
        <v>80</v>
      </c>
      <c r="K71" s="95">
        <v>-4300</v>
      </c>
      <c r="L71" s="75"/>
      <c r="M71" s="86"/>
      <c r="N71" s="98"/>
      <c r="O71" s="60"/>
      <c r="P71" s="98" t="s">
        <v>77</v>
      </c>
      <c r="Q71" s="60">
        <v>5200</v>
      </c>
      <c r="R71" s="75"/>
      <c r="S71" s="60"/>
      <c r="T71" s="311"/>
      <c r="U71" s="310"/>
      <c r="V71" s="309"/>
      <c r="W71" s="286"/>
      <c r="X71" s="286"/>
      <c r="Y71" s="293"/>
      <c r="Z71" s="240"/>
      <c r="AA71" s="240"/>
      <c r="AB71" s="112"/>
      <c r="AC71" s="148"/>
    </row>
    <row r="72" spans="1:30" s="147" customFormat="1" ht="27" customHeight="1" x14ac:dyDescent="0.35">
      <c r="A72" s="31"/>
      <c r="B72" s="14"/>
      <c r="C72" s="124"/>
      <c r="D72" s="45"/>
      <c r="E72" s="253"/>
      <c r="F72" s="60"/>
      <c r="G72" s="60"/>
      <c r="H72" s="65"/>
      <c r="I72" s="55"/>
      <c r="J72" s="98" t="s">
        <v>74</v>
      </c>
      <c r="K72" s="95">
        <v>-300</v>
      </c>
      <c r="L72" s="75"/>
      <c r="M72" s="86"/>
      <c r="N72" s="98"/>
      <c r="O72" s="60"/>
      <c r="P72" s="98" t="s">
        <v>81</v>
      </c>
      <c r="Q72" s="60">
        <v>100</v>
      </c>
      <c r="R72" s="75"/>
      <c r="S72" s="60"/>
      <c r="T72" s="311"/>
      <c r="U72" s="310"/>
      <c r="V72" s="309"/>
      <c r="W72" s="286"/>
      <c r="X72" s="286"/>
      <c r="Y72" s="293"/>
      <c r="Z72" s="240"/>
      <c r="AA72" s="240"/>
      <c r="AB72" s="112"/>
      <c r="AC72" s="148"/>
    </row>
    <row r="73" spans="1:30" s="147" customFormat="1" ht="27" customHeight="1" x14ac:dyDescent="0.35">
      <c r="A73" s="31">
        <v>30</v>
      </c>
      <c r="B73" s="129" t="s">
        <v>58</v>
      </c>
      <c r="C73" s="124">
        <v>-4.1788891261030445E-3</v>
      </c>
      <c r="D73" s="45">
        <v>-0.05</v>
      </c>
      <c r="E73" s="253">
        <v>1E-3</v>
      </c>
      <c r="F73" s="60">
        <v>-100</v>
      </c>
      <c r="G73" s="60">
        <v>10700</v>
      </c>
      <c r="H73" s="65">
        <f>SUM(F73:G73)</f>
        <v>10600</v>
      </c>
      <c r="I73" s="55"/>
      <c r="J73" s="98" t="s">
        <v>73</v>
      </c>
      <c r="K73" s="94">
        <v>100</v>
      </c>
      <c r="L73" s="75">
        <f>SUM(K70:K73)</f>
        <v>-4500</v>
      </c>
      <c r="M73" s="231"/>
      <c r="N73" s="99" t="s">
        <v>80</v>
      </c>
      <c r="O73" s="60">
        <v>5100</v>
      </c>
      <c r="P73" s="99" t="s">
        <v>73</v>
      </c>
      <c r="Q73" s="60">
        <v>-300</v>
      </c>
      <c r="R73" s="149">
        <f>SUM(O70:O73)+SUM(Q70:Q73)+M73</f>
        <v>30100</v>
      </c>
      <c r="S73" s="60">
        <v>36200</v>
      </c>
      <c r="T73" s="311">
        <v>5576500</v>
      </c>
      <c r="U73" s="310">
        <v>4945700</v>
      </c>
      <c r="V73" s="309">
        <v>4944700</v>
      </c>
      <c r="W73" s="288">
        <v>-0.3</v>
      </c>
      <c r="X73" s="288">
        <v>-0.105</v>
      </c>
      <c r="Y73" s="239">
        <v>-4.9000000000000002E-2</v>
      </c>
      <c r="Z73" s="240">
        <v>-4.4999999999999998E-2</v>
      </c>
      <c r="AA73" s="240">
        <v>0.21199999999999999</v>
      </c>
      <c r="AB73" s="112">
        <v>123.2</v>
      </c>
      <c r="AC73" s="148"/>
    </row>
    <row r="74" spans="1:30" s="147" customFormat="1" ht="27" customHeight="1" x14ac:dyDescent="0.35">
      <c r="A74" s="35"/>
      <c r="B74" s="14"/>
      <c r="C74" s="57"/>
      <c r="D74" s="271"/>
      <c r="E74" s="255"/>
      <c r="F74" s="63"/>
      <c r="G74" s="63"/>
      <c r="H74" s="69"/>
      <c r="I74" s="109"/>
      <c r="J74" s="108"/>
      <c r="K74" s="95"/>
      <c r="L74" s="71"/>
      <c r="M74" s="96"/>
      <c r="N74" s="98"/>
      <c r="O74" s="63"/>
      <c r="P74" s="98" t="s">
        <v>77</v>
      </c>
      <c r="Q74" s="63">
        <v>23100</v>
      </c>
      <c r="R74" s="103"/>
      <c r="S74" s="63"/>
      <c r="T74" s="314"/>
      <c r="U74" s="313"/>
      <c r="V74" s="312"/>
      <c r="W74" s="285"/>
      <c r="X74" s="285"/>
      <c r="Y74" s="294"/>
      <c r="Z74" s="246"/>
      <c r="AA74" s="243"/>
      <c r="AB74" s="110">
        <v>121.35</v>
      </c>
      <c r="AC74" s="148"/>
    </row>
    <row r="75" spans="1:30" s="147" customFormat="1" ht="27" customHeight="1" x14ac:dyDescent="0.35">
      <c r="A75" s="31"/>
      <c r="B75" s="14"/>
      <c r="C75" s="58"/>
      <c r="D75" s="44"/>
      <c r="E75" s="253"/>
      <c r="F75" s="60"/>
      <c r="G75" s="60"/>
      <c r="H75" s="65"/>
      <c r="I75" s="131"/>
      <c r="J75" s="98" t="s">
        <v>74</v>
      </c>
      <c r="K75" s="95">
        <v>-9000</v>
      </c>
      <c r="L75" s="75"/>
      <c r="M75" s="86"/>
      <c r="N75" s="98"/>
      <c r="O75" s="60"/>
      <c r="P75" s="98" t="s">
        <v>74</v>
      </c>
      <c r="Q75" s="60">
        <v>5000</v>
      </c>
      <c r="R75" s="104"/>
      <c r="S75" s="60"/>
      <c r="T75" s="311"/>
      <c r="U75" s="310"/>
      <c r="V75" s="309"/>
      <c r="W75" s="286"/>
      <c r="X75" s="286"/>
      <c r="Y75" s="293"/>
      <c r="Z75" s="242"/>
      <c r="AA75" s="240"/>
      <c r="AB75" s="112"/>
      <c r="AC75" s="148"/>
    </row>
    <row r="76" spans="1:30" s="147" customFormat="1" ht="27" customHeight="1" thickBot="1" x14ac:dyDescent="0.4">
      <c r="A76" s="33">
        <v>31</v>
      </c>
      <c r="B76" s="33" t="s">
        <v>59</v>
      </c>
      <c r="C76" s="123">
        <v>-1.9814670397724665E-2</v>
      </c>
      <c r="D76" s="270">
        <v>-0.08</v>
      </c>
      <c r="E76" s="254">
        <v>1E-3</v>
      </c>
      <c r="F76" s="56">
        <v>100</v>
      </c>
      <c r="G76" s="56">
        <v>45000</v>
      </c>
      <c r="H76" s="66">
        <f>SUM(F76:G76)</f>
        <v>45100</v>
      </c>
      <c r="I76" s="54"/>
      <c r="J76" s="99" t="s">
        <v>73</v>
      </c>
      <c r="K76" s="94">
        <v>300</v>
      </c>
      <c r="L76" s="79">
        <f>SUM(K74:K76)</f>
        <v>-8700</v>
      </c>
      <c r="M76" s="80"/>
      <c r="N76" s="99"/>
      <c r="O76" s="56"/>
      <c r="P76" s="99" t="s">
        <v>73</v>
      </c>
      <c r="Q76" s="56">
        <v>-9200</v>
      </c>
      <c r="R76" s="149">
        <f>SUM(O74:O76)+SUM(Q74:Q76)</f>
        <v>18900</v>
      </c>
      <c r="S76" s="56">
        <v>55300</v>
      </c>
      <c r="T76" s="308">
        <v>5631800</v>
      </c>
      <c r="U76" s="307">
        <v>5006500</v>
      </c>
      <c r="V76" s="306">
        <v>5006500</v>
      </c>
      <c r="W76" s="284">
        <v>-0.126</v>
      </c>
      <c r="X76" s="284">
        <v>-0.105</v>
      </c>
      <c r="Y76" s="235">
        <v>-4.9000000000000002E-2</v>
      </c>
      <c r="Z76" s="241">
        <v>-4.4999999999999998E-2</v>
      </c>
      <c r="AA76" s="244">
        <v>0.20899999999999999</v>
      </c>
      <c r="AB76" s="111">
        <v>122.45</v>
      </c>
      <c r="AC76" s="148"/>
    </row>
    <row r="77" spans="1:30" ht="22.5" customHeight="1" x14ac:dyDescent="0.3">
      <c r="A77" s="189" t="s">
        <v>43</v>
      </c>
      <c r="B77" s="160"/>
      <c r="C77" s="261"/>
      <c r="D77" s="261"/>
      <c r="E77" s="262"/>
      <c r="F77" s="264"/>
      <c r="G77" s="161"/>
      <c r="H77" s="161"/>
      <c r="I77" s="162"/>
      <c r="J77" s="154" t="s">
        <v>13</v>
      </c>
      <c r="K77" s="163"/>
      <c r="L77" s="164"/>
      <c r="M77" s="165"/>
      <c r="N77" s="156" t="s">
        <v>16</v>
      </c>
      <c r="O77" s="157"/>
      <c r="P77" s="156" t="s">
        <v>16</v>
      </c>
      <c r="Q77" s="157"/>
      <c r="R77" s="158" t="s">
        <v>15</v>
      </c>
      <c r="S77" s="166"/>
      <c r="T77" s="183"/>
      <c r="U77" s="167"/>
      <c r="V77" s="164"/>
      <c r="W77" s="289"/>
      <c r="X77" s="291"/>
      <c r="Y77" s="297"/>
      <c r="Z77" s="298"/>
      <c r="AA77" s="291"/>
      <c r="AB77" s="168"/>
      <c r="AC77" s="146"/>
      <c r="AD77" s="146"/>
    </row>
    <row r="78" spans="1:30" ht="20.25" customHeight="1" thickBot="1" x14ac:dyDescent="0.35">
      <c r="A78" s="233" t="s">
        <v>44</v>
      </c>
      <c r="B78" s="169"/>
      <c r="C78" s="263">
        <f>AVERAGE(C8:C76)</f>
        <v>-8.0376404422207014E-3</v>
      </c>
      <c r="D78" s="274">
        <f>AVERAGE(D8:D76)</f>
        <v>-6.1363636363636391E-2</v>
      </c>
      <c r="E78" s="275">
        <f>AVERAGE(E8:E76)</f>
        <v>1.0000000000000007E-3</v>
      </c>
      <c r="F78" s="265">
        <v>-6533</v>
      </c>
      <c r="G78" s="159">
        <v>48387</v>
      </c>
      <c r="H78" s="159">
        <f>SUM(F78:G78)</f>
        <v>41854</v>
      </c>
      <c r="I78" s="171"/>
      <c r="J78" s="349">
        <v>77237</v>
      </c>
      <c r="K78" s="350"/>
      <c r="L78" s="172"/>
      <c r="M78" s="173"/>
      <c r="N78" s="347">
        <v>2550</v>
      </c>
      <c r="O78" s="348"/>
      <c r="P78" s="347">
        <v>53035</v>
      </c>
      <c r="Q78" s="348"/>
      <c r="R78" s="174">
        <f>SUM(N78:Q78)</f>
        <v>55585</v>
      </c>
      <c r="S78" s="175"/>
      <c r="T78" s="232"/>
      <c r="U78" s="176"/>
      <c r="V78" s="177"/>
      <c r="W78" s="290">
        <f>AVERAGE(W10:W76)</f>
        <v>-9.7636363636363618E-2</v>
      </c>
      <c r="X78" s="292">
        <f>AVERAGE(X10:X76)</f>
        <v>-8.8363636363636366E-2</v>
      </c>
      <c r="Y78" s="299">
        <f>AVERAGE(Y10:Y76)</f>
        <v>-4.9000000000000016E-2</v>
      </c>
      <c r="Z78" s="292">
        <f>AVERAGE(Z10:Z76)</f>
        <v>-4.7272727272727286E-2</v>
      </c>
      <c r="AA78" s="292">
        <f>AVERAGE(AA10:AA76)</f>
        <v>0.19245454545454546</v>
      </c>
      <c r="AB78" s="300">
        <f>AVERAGE(AB8:AB76)</f>
        <v>118.48159090909093</v>
      </c>
      <c r="AC78" s="146"/>
      <c r="AD78" s="146"/>
    </row>
    <row r="79" spans="1:30" ht="21.75" customHeight="1" x14ac:dyDescent="0.3">
      <c r="A79" s="189" t="s">
        <v>43</v>
      </c>
      <c r="B79" s="160"/>
      <c r="C79" s="153"/>
      <c r="D79" s="251"/>
      <c r="E79" s="260"/>
      <c r="F79" s="178" t="s">
        <v>17</v>
      </c>
      <c r="G79" s="179"/>
      <c r="H79" s="276"/>
      <c r="I79" s="162"/>
      <c r="J79" s="155" t="s">
        <v>14</v>
      </c>
      <c r="K79" s="163"/>
      <c r="L79" s="164"/>
      <c r="M79" s="180"/>
      <c r="N79" s="156" t="s">
        <v>17</v>
      </c>
      <c r="O79" s="157"/>
      <c r="P79" s="156" t="s">
        <v>17</v>
      </c>
      <c r="Q79" s="157"/>
      <c r="R79" s="158" t="s">
        <v>18</v>
      </c>
      <c r="S79" s="181"/>
      <c r="T79" s="182"/>
      <c r="U79" s="167"/>
      <c r="V79" s="183"/>
      <c r="W79" s="283"/>
      <c r="X79" s="278"/>
      <c r="Y79" s="279"/>
      <c r="Z79" s="279"/>
      <c r="AA79" s="278"/>
      <c r="AB79" s="280"/>
      <c r="AC79" s="146"/>
      <c r="AD79" s="146"/>
    </row>
    <row r="80" spans="1:30" ht="21" customHeight="1" thickBot="1" x14ac:dyDescent="0.35">
      <c r="A80" s="233" t="s">
        <v>45</v>
      </c>
      <c r="B80" s="169"/>
      <c r="C80" s="170">
        <v>-8.5095287119357817E-3</v>
      </c>
      <c r="D80" s="259"/>
      <c r="E80" s="258"/>
      <c r="F80" s="210">
        <v>1198707</v>
      </c>
      <c r="G80" s="184"/>
      <c r="H80" s="277"/>
      <c r="I80" s="171"/>
      <c r="J80" s="349">
        <v>60034</v>
      </c>
      <c r="K80" s="350"/>
      <c r="L80" s="172"/>
      <c r="M80" s="173"/>
      <c r="N80" s="347">
        <v>5101</v>
      </c>
      <c r="O80" s="348"/>
      <c r="P80" s="334"/>
      <c r="Q80" s="335"/>
      <c r="R80" s="185">
        <f>SUM(N80:Q80)</f>
        <v>5101</v>
      </c>
      <c r="S80" s="186"/>
      <c r="T80" s="187"/>
      <c r="U80" s="176"/>
      <c r="V80" s="188"/>
      <c r="W80" s="176"/>
      <c r="X80" s="281"/>
      <c r="Y80" s="281"/>
      <c r="Z80" s="281"/>
      <c r="AA80" s="281"/>
      <c r="AB80" s="282"/>
      <c r="AC80" s="146"/>
      <c r="AD80" s="146"/>
    </row>
    <row r="81" spans="1:30" ht="15" customHeight="1" thickBot="1" x14ac:dyDescent="0.3">
      <c r="A81" s="190"/>
      <c r="B81" s="190"/>
      <c r="C81" s="190"/>
      <c r="D81" s="190"/>
      <c r="E81" s="190"/>
      <c r="F81" s="191" t="s">
        <v>10</v>
      </c>
      <c r="G81" s="192">
        <v>0.75</v>
      </c>
      <c r="H81" s="193" t="s">
        <v>36</v>
      </c>
      <c r="I81" s="190"/>
      <c r="J81" s="190"/>
      <c r="K81" s="194" t="s">
        <v>39</v>
      </c>
      <c r="L81" s="41">
        <v>1.4750000000000001</v>
      </c>
      <c r="M81" s="193" t="s">
        <v>35</v>
      </c>
      <c r="N81" s="195"/>
      <c r="O81" s="190"/>
      <c r="P81" s="357">
        <v>2130565</v>
      </c>
      <c r="Q81" s="358"/>
      <c r="R81" s="196"/>
      <c r="S81" s="196"/>
      <c r="T81" s="197"/>
      <c r="U81" s="197"/>
      <c r="V81" s="197" t="s">
        <v>66</v>
      </c>
      <c r="W81" s="197"/>
      <c r="X81" s="198"/>
      <c r="Y81" s="199"/>
      <c r="Z81" s="199"/>
      <c r="AA81" s="225"/>
      <c r="AB81" s="190"/>
      <c r="AC81" s="146"/>
      <c r="AD81" s="146"/>
    </row>
    <row r="82" spans="1:30" ht="15" customHeight="1" x14ac:dyDescent="0.2">
      <c r="A82" s="190"/>
      <c r="B82" s="190"/>
      <c r="C82" s="190"/>
      <c r="D82" s="190"/>
      <c r="E82" s="190"/>
      <c r="F82" s="190"/>
      <c r="G82" s="192">
        <v>0.5</v>
      </c>
      <c r="H82" s="193" t="s">
        <v>37</v>
      </c>
      <c r="I82" s="190"/>
      <c r="J82" s="190"/>
      <c r="K82" s="194" t="s">
        <v>40</v>
      </c>
      <c r="L82" s="39">
        <v>1.1000000000000001</v>
      </c>
      <c r="M82" s="193" t="s">
        <v>89</v>
      </c>
      <c r="N82" s="190"/>
      <c r="O82" s="190"/>
      <c r="P82" s="234" t="s">
        <v>53</v>
      </c>
      <c r="Q82" s="197"/>
      <c r="R82" s="196"/>
      <c r="S82" s="196"/>
      <c r="T82" s="200"/>
      <c r="U82" s="200"/>
      <c r="V82" s="197" t="s">
        <v>67</v>
      </c>
      <c r="W82" s="193"/>
      <c r="X82" s="201"/>
      <c r="Y82" s="202"/>
      <c r="Z82" s="202"/>
      <c r="AA82" s="226"/>
      <c r="AB82" s="190"/>
      <c r="AC82" s="146"/>
      <c r="AD82" s="146"/>
    </row>
    <row r="83" spans="1:30" ht="15" customHeight="1" x14ac:dyDescent="0.2">
      <c r="A83" s="190"/>
      <c r="B83" s="190"/>
      <c r="C83" s="190"/>
      <c r="D83" s="190"/>
      <c r="E83" s="190"/>
      <c r="F83" s="190"/>
      <c r="G83" s="192">
        <v>0.3</v>
      </c>
      <c r="H83" s="193" t="s">
        <v>38</v>
      </c>
      <c r="I83" s="190"/>
      <c r="J83" s="190"/>
      <c r="K83" s="194"/>
      <c r="L83" s="39"/>
      <c r="M83" s="193"/>
      <c r="N83" s="190"/>
      <c r="O83" s="204"/>
      <c r="P83" s="196" t="s">
        <v>54</v>
      </c>
      <c r="Q83" s="197"/>
      <c r="R83" s="205"/>
      <c r="S83" s="206"/>
      <c r="T83" s="200"/>
      <c r="U83" s="200"/>
      <c r="V83" s="193" t="s">
        <v>78</v>
      </c>
      <c r="W83" s="207"/>
      <c r="X83" s="198"/>
      <c r="Y83" s="199"/>
      <c r="Z83" s="199"/>
      <c r="AA83" s="203"/>
      <c r="AB83" s="190"/>
      <c r="AC83" s="146"/>
      <c r="AD83" s="146"/>
    </row>
    <row r="84" spans="1:30" ht="15" customHeight="1" x14ac:dyDescent="0.2">
      <c r="A84" s="20"/>
      <c r="B84" s="20"/>
      <c r="C84" s="20"/>
      <c r="D84" s="20"/>
      <c r="E84" s="20"/>
      <c r="K84" s="346"/>
      <c r="L84" s="346"/>
      <c r="M84" s="25"/>
      <c r="N84" s="28"/>
      <c r="O84" s="204"/>
      <c r="P84" s="197" t="s">
        <v>65</v>
      </c>
      <c r="Q84" s="197"/>
      <c r="R84" s="23"/>
      <c r="S84" s="23"/>
      <c r="T84" s="331"/>
      <c r="U84" s="29"/>
      <c r="V84" s="207" t="s">
        <v>68</v>
      </c>
      <c r="X84" s="119"/>
      <c r="Y84" s="121"/>
      <c r="Z84" s="121"/>
      <c r="AA84" s="121"/>
      <c r="AB84"/>
      <c r="AC84" s="146"/>
      <c r="AD84" s="146"/>
    </row>
    <row r="85" spans="1:30" x14ac:dyDescent="0.2">
      <c r="A85" s="21"/>
      <c r="B85" s="20"/>
      <c r="C85" s="20"/>
      <c r="D85" s="20"/>
      <c r="E85" s="20"/>
      <c r="L85" s="22"/>
      <c r="M85" s="38"/>
      <c r="N85" s="28"/>
      <c r="O85" s="204"/>
      <c r="P85" s="197" t="s">
        <v>90</v>
      </c>
      <c r="Q85" s="32"/>
      <c r="R85" s="25"/>
      <c r="S85" s="28"/>
      <c r="T85" s="331"/>
      <c r="U85" s="29"/>
      <c r="X85" s="119"/>
      <c r="Y85" s="121"/>
      <c r="Z85" s="121"/>
      <c r="AA85" s="121"/>
      <c r="AB85" s="121"/>
      <c r="AC85" s="122"/>
    </row>
    <row r="86" spans="1:30" x14ac:dyDescent="0.2">
      <c r="C86" s="1"/>
      <c r="D86" s="1"/>
      <c r="K86" s="4"/>
      <c r="L86" s="22"/>
      <c r="O86" s="204"/>
      <c r="P86" s="20"/>
      <c r="Q86" s="27"/>
    </row>
    <row r="87" spans="1:30" ht="14" x14ac:dyDescent="0.2">
      <c r="C87" s="44"/>
      <c r="D87" s="44"/>
      <c r="E87" s="20"/>
      <c r="O87" s="204"/>
      <c r="P87" s="331"/>
      <c r="R87" s="25"/>
      <c r="S87" s="26"/>
      <c r="T87" s="20"/>
    </row>
    <row r="88" spans="1:30" ht="14" x14ac:dyDescent="0.2">
      <c r="C88" s="44"/>
      <c r="D88" s="44"/>
      <c r="F88" s="20"/>
      <c r="J88" s="29"/>
      <c r="Q88" s="24"/>
    </row>
    <row r="89" spans="1:30" ht="14" x14ac:dyDescent="0.2">
      <c r="C89" s="44"/>
      <c r="D89" s="44"/>
      <c r="F89" s="22"/>
      <c r="G89" s="27"/>
      <c r="H89" s="25"/>
      <c r="I89" s="28"/>
      <c r="J89" s="29"/>
      <c r="P89" s="37"/>
    </row>
    <row r="90" spans="1:30" ht="14" x14ac:dyDescent="0.2">
      <c r="C90" s="44"/>
      <c r="D90" s="44"/>
      <c r="F90" s="20"/>
      <c r="G90" s="27"/>
      <c r="H90" s="25"/>
      <c r="I90" s="28"/>
      <c r="J90" s="331"/>
    </row>
    <row r="91" spans="1:30" ht="14" x14ac:dyDescent="0.2">
      <c r="C91" s="45"/>
      <c r="D91" s="45"/>
      <c r="F91" s="331"/>
      <c r="G91" s="27"/>
      <c r="H91" s="25"/>
      <c r="I91" s="28"/>
      <c r="J91" s="331"/>
    </row>
    <row r="92" spans="1:30" ht="14" x14ac:dyDescent="0.2">
      <c r="C92" s="46"/>
      <c r="D92" s="46"/>
      <c r="F92" s="30"/>
      <c r="G92" s="27"/>
      <c r="H92" s="25"/>
      <c r="I92" s="28"/>
      <c r="J92" s="29"/>
    </row>
    <row r="93" spans="1:30" ht="14" x14ac:dyDescent="0.2">
      <c r="C93" s="46"/>
      <c r="D93" s="46"/>
    </row>
    <row r="94" spans="1:30" ht="14" x14ac:dyDescent="0.2">
      <c r="C94" s="46"/>
      <c r="D94" s="46"/>
    </row>
    <row r="95" spans="1:30" ht="14" x14ac:dyDescent="0.2">
      <c r="C95" s="46"/>
      <c r="D95" s="46"/>
    </row>
    <row r="96" spans="1:30" ht="14" x14ac:dyDescent="0.2">
      <c r="C96" s="46"/>
      <c r="D96" s="46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ht="14" x14ac:dyDescent="0.2">
      <c r="C136" s="44"/>
      <c r="D136" s="44"/>
    </row>
    <row r="137" spans="3:4" ht="14" x14ac:dyDescent="0.2">
      <c r="C137" s="44"/>
      <c r="D137" s="44"/>
    </row>
    <row r="138" spans="3:4" ht="14" x14ac:dyDescent="0.2">
      <c r="C138" s="44"/>
      <c r="D138" s="44"/>
    </row>
    <row r="139" spans="3:4" ht="14" x14ac:dyDescent="0.2">
      <c r="C139" s="44"/>
      <c r="D139" s="44"/>
    </row>
    <row r="140" spans="3:4" ht="14" x14ac:dyDescent="0.2">
      <c r="C140" s="44"/>
      <c r="D140" s="44"/>
    </row>
    <row r="141" spans="3:4" ht="14" x14ac:dyDescent="0.2">
      <c r="C141" s="44"/>
      <c r="D141" s="44"/>
    </row>
    <row r="142" spans="3:4" ht="14" x14ac:dyDescent="0.2">
      <c r="C142" s="44"/>
      <c r="D142" s="44"/>
    </row>
    <row r="143" spans="3:4" x14ac:dyDescent="0.2">
      <c r="C143" s="47"/>
      <c r="D143" s="47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</sheetData>
  <mergeCells count="10">
    <mergeCell ref="A5:B7"/>
    <mergeCell ref="P81:Q81"/>
    <mergeCell ref="M5:R5"/>
    <mergeCell ref="P78:Q78"/>
    <mergeCell ref="S5:V5"/>
    <mergeCell ref="K84:L84"/>
    <mergeCell ref="N80:O80"/>
    <mergeCell ref="N78:O78"/>
    <mergeCell ref="J80:K80"/>
    <mergeCell ref="J78:K78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2"/>
  <sheetViews>
    <sheetView view="pageBreakPreview" zoomScale="80" zoomScaleNormal="50" zoomScaleSheetLayoutView="80" workbookViewId="0">
      <pane xSplit="2" ySplit="7" topLeftCell="Q44" activePane="bottomRight" state="frozen"/>
      <selection pane="topRight" activeCell="C1" sqref="C1"/>
      <selection pane="bottomLeft" activeCell="A8" sqref="A8"/>
      <selection pane="bottomRight" activeCell="P72" sqref="P72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96</v>
      </c>
      <c r="U1" s="4"/>
      <c r="Y1" s="115"/>
      <c r="AA1" s="118"/>
      <c r="AB1" s="303">
        <v>44683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121.7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/>
      <c r="K9" s="77"/>
      <c r="L9" s="75"/>
      <c r="M9" s="76"/>
      <c r="N9" s="98"/>
      <c r="O9" s="60"/>
      <c r="P9" s="98" t="s">
        <v>81</v>
      </c>
      <c r="Q9" s="60">
        <v>600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41" t="s">
        <v>60</v>
      </c>
      <c r="C10" s="123">
        <v>-4.4426446241617916E-3</v>
      </c>
      <c r="D10" s="272">
        <v>-0.05</v>
      </c>
      <c r="E10" s="273">
        <v>1E-3</v>
      </c>
      <c r="F10" s="56">
        <v>-300</v>
      </c>
      <c r="G10" s="56">
        <v>-34200</v>
      </c>
      <c r="H10" s="142">
        <f>SUM(F10:G10)</f>
        <v>-34500</v>
      </c>
      <c r="I10" s="53"/>
      <c r="J10" s="99" t="s">
        <v>73</v>
      </c>
      <c r="K10" s="78">
        <v>9200</v>
      </c>
      <c r="L10" s="79">
        <f>SUM(K8:K10)</f>
        <v>9200</v>
      </c>
      <c r="M10" s="105"/>
      <c r="N10" s="99"/>
      <c r="O10" s="56"/>
      <c r="P10" s="99" t="s">
        <v>73</v>
      </c>
      <c r="Q10" s="78">
        <v>-600</v>
      </c>
      <c r="R10" s="149">
        <f>SUM(O8:O10)+SUM(Q8:Q10)</f>
        <v>0</v>
      </c>
      <c r="S10" s="81">
        <v>-25300</v>
      </c>
      <c r="T10" s="308">
        <v>5606500</v>
      </c>
      <c r="U10" s="307">
        <v>4961100</v>
      </c>
      <c r="V10" s="320">
        <v>4961100</v>
      </c>
      <c r="W10" s="284">
        <v>-0.10100000000000001</v>
      </c>
      <c r="X10" s="284">
        <v>-0.105</v>
      </c>
      <c r="Y10" s="235">
        <v>-4.9000000000000002E-2</v>
      </c>
      <c r="Z10" s="241">
        <v>-0.03</v>
      </c>
      <c r="AA10" s="244">
        <v>0.214</v>
      </c>
      <c r="AB10" s="111">
        <v>122.73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122.27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/>
      <c r="K12" s="77"/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4</v>
      </c>
      <c r="B13" s="18" t="s">
        <v>87</v>
      </c>
      <c r="C13" s="123">
        <v>-4.3097696097471206E-3</v>
      </c>
      <c r="D13" s="266">
        <v>-5.5E-2</v>
      </c>
      <c r="E13" s="254">
        <v>1E-3</v>
      </c>
      <c r="F13" s="56">
        <v>700</v>
      </c>
      <c r="G13" s="56">
        <v>-17600</v>
      </c>
      <c r="H13" s="142">
        <f>SUM(F13:G13)</f>
        <v>-16900</v>
      </c>
      <c r="I13" s="53"/>
      <c r="J13" s="99" t="s">
        <v>73</v>
      </c>
      <c r="K13" s="78">
        <v>600</v>
      </c>
      <c r="L13" s="79">
        <f>SUM(K11:K13)</f>
        <v>600</v>
      </c>
      <c r="M13" s="105"/>
      <c r="N13" s="99"/>
      <c r="O13" s="56"/>
      <c r="P13" s="99" t="s">
        <v>73</v>
      </c>
      <c r="Q13" s="56">
        <v>-2600</v>
      </c>
      <c r="R13" s="149">
        <f>SUM(O11:O13)+SUM(Q11:Q13)</f>
        <v>-2600</v>
      </c>
      <c r="S13" s="81">
        <v>-18900</v>
      </c>
      <c r="T13" s="308">
        <v>5587600</v>
      </c>
      <c r="U13" s="307">
        <v>4935600</v>
      </c>
      <c r="V13" s="320">
        <v>4935600</v>
      </c>
      <c r="W13" s="284">
        <v>-8.8999999999999996E-2</v>
      </c>
      <c r="X13" s="284">
        <v>-0.11</v>
      </c>
      <c r="Y13" s="235">
        <v>-4.9000000000000002E-2</v>
      </c>
      <c r="Z13" s="241">
        <v>-0.03</v>
      </c>
      <c r="AA13" s="244">
        <v>0.20899999999999999</v>
      </c>
      <c r="AB13" s="111">
        <v>122.8</v>
      </c>
      <c r="AC13" s="146"/>
      <c r="AD13" s="146"/>
    </row>
    <row r="14" spans="1:30" ht="27" customHeight="1" x14ac:dyDescent="0.35">
      <c r="A14" s="31"/>
      <c r="B14" s="14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122.38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/>
      <c r="K15" s="77"/>
      <c r="L15" s="75"/>
      <c r="M15" s="86"/>
      <c r="N15" s="98"/>
      <c r="O15" s="60"/>
      <c r="P15" s="127" t="s">
        <v>77</v>
      </c>
      <c r="Q15" s="60">
        <v>12500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5</v>
      </c>
      <c r="B16" s="18" t="s">
        <v>57</v>
      </c>
      <c r="C16" s="123">
        <v>-4.6613392475310543E-3</v>
      </c>
      <c r="D16" s="266">
        <v>-0.05</v>
      </c>
      <c r="E16" s="254">
        <v>1E-3</v>
      </c>
      <c r="F16" s="56">
        <v>800</v>
      </c>
      <c r="G16" s="56">
        <v>1200</v>
      </c>
      <c r="H16" s="59">
        <f>SUM(F16:G16)</f>
        <v>2000</v>
      </c>
      <c r="I16" s="53"/>
      <c r="J16" s="99" t="s">
        <v>73</v>
      </c>
      <c r="K16" s="78">
        <v>2600</v>
      </c>
      <c r="L16" s="79">
        <f>SUM(K14:K16)</f>
        <v>2600</v>
      </c>
      <c r="M16" s="80"/>
      <c r="N16" s="99"/>
      <c r="O16" s="56"/>
      <c r="P16" s="98" t="s">
        <v>73</v>
      </c>
      <c r="Q16" s="56">
        <v>-300</v>
      </c>
      <c r="R16" s="149">
        <f>SUM(O14:O16)+SUM(Q14:Q16)</f>
        <v>12200</v>
      </c>
      <c r="S16" s="81">
        <v>16800</v>
      </c>
      <c r="T16" s="308">
        <v>5604400</v>
      </c>
      <c r="U16" s="307">
        <v>4936900</v>
      </c>
      <c r="V16" s="320">
        <v>4936900</v>
      </c>
      <c r="W16" s="284">
        <v>-0.106</v>
      </c>
      <c r="X16" s="284">
        <v>-0.114</v>
      </c>
      <c r="Y16" s="235">
        <v>-4.9000000000000002E-2</v>
      </c>
      <c r="Z16" s="241">
        <v>-0.03</v>
      </c>
      <c r="AA16" s="244">
        <v>0.21</v>
      </c>
      <c r="AB16" s="111">
        <v>122.98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123.55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/>
      <c r="K18" s="82"/>
      <c r="L18" s="75"/>
      <c r="M18" s="76"/>
      <c r="N18" s="98"/>
      <c r="O18" s="60"/>
      <c r="P18" s="127" t="s">
        <v>76</v>
      </c>
      <c r="Q18" s="60">
        <v>10000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6</v>
      </c>
      <c r="B19" s="18" t="s">
        <v>58</v>
      </c>
      <c r="C19" s="123">
        <v>-5.3448473991955922E-3</v>
      </c>
      <c r="D19" s="266">
        <v>-0.05</v>
      </c>
      <c r="E19" s="254">
        <v>1E-3</v>
      </c>
      <c r="F19" s="56">
        <v>400</v>
      </c>
      <c r="G19" s="56">
        <v>-24400</v>
      </c>
      <c r="H19" s="59">
        <f>SUM(F19:G19)</f>
        <v>-24000</v>
      </c>
      <c r="I19" s="53"/>
      <c r="J19" s="99" t="s">
        <v>73</v>
      </c>
      <c r="K19" s="82">
        <v>300</v>
      </c>
      <c r="L19" s="79">
        <f>SUM(K17:K19)</f>
        <v>300</v>
      </c>
      <c r="M19" s="80"/>
      <c r="N19" s="99"/>
      <c r="O19" s="56"/>
      <c r="P19" s="99" t="s">
        <v>73</v>
      </c>
      <c r="Q19" s="56">
        <v>-600</v>
      </c>
      <c r="R19" s="149">
        <f>SUM(O17:O19)+SUM(Q17:Q19)</f>
        <v>9400</v>
      </c>
      <c r="S19" s="68">
        <v>-14300</v>
      </c>
      <c r="T19" s="308">
        <v>5590100</v>
      </c>
      <c r="U19" s="307">
        <v>4914800</v>
      </c>
      <c r="V19" s="320">
        <v>4914800</v>
      </c>
      <c r="W19" s="287">
        <v>-0.11</v>
      </c>
      <c r="X19" s="287">
        <v>-0.114</v>
      </c>
      <c r="Y19" s="235">
        <v>-4.9000000000000002E-2</v>
      </c>
      <c r="Z19" s="244">
        <v>-0.03</v>
      </c>
      <c r="AA19" s="244">
        <v>0.23499999999999999</v>
      </c>
      <c r="AB19" s="111">
        <v>124.05</v>
      </c>
      <c r="AC19" s="146"/>
      <c r="AD19" s="146"/>
    </row>
    <row r="20" spans="1:30" ht="27" customHeight="1" x14ac:dyDescent="0.35">
      <c r="A20" s="35"/>
      <c r="B20" s="14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123.47</v>
      </c>
      <c r="AC20" s="146"/>
      <c r="AD20" s="146"/>
    </row>
    <row r="21" spans="1:30" s="147" customFormat="1" ht="27" customHeight="1" x14ac:dyDescent="0.35">
      <c r="A21" s="31"/>
      <c r="B21" s="14"/>
      <c r="C21" s="58"/>
      <c r="D21" s="44"/>
      <c r="E21" s="253"/>
      <c r="F21" s="60"/>
      <c r="G21" s="60"/>
      <c r="H21" s="61"/>
      <c r="I21" s="131"/>
      <c r="J21" s="98"/>
      <c r="K21" s="74"/>
      <c r="L21" s="75"/>
      <c r="M21" s="76"/>
      <c r="N21" s="98"/>
      <c r="O21" s="60"/>
      <c r="P21" s="98"/>
      <c r="Q21" s="60"/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7</v>
      </c>
      <c r="B22" s="18" t="s">
        <v>59</v>
      </c>
      <c r="C22" s="123">
        <v>-5.635839827142961E-3</v>
      </c>
      <c r="D22" s="266">
        <v>-0.05</v>
      </c>
      <c r="E22" s="254">
        <v>1E-3</v>
      </c>
      <c r="F22" s="56">
        <v>-300</v>
      </c>
      <c r="G22" s="56">
        <v>5000</v>
      </c>
      <c r="H22" s="59">
        <f>SUM(F22:G22)</f>
        <v>4700</v>
      </c>
      <c r="I22" s="53"/>
      <c r="J22" s="99" t="s">
        <v>73</v>
      </c>
      <c r="K22" s="85">
        <v>600</v>
      </c>
      <c r="L22" s="79">
        <f>SUM(K20:K22)</f>
        <v>600</v>
      </c>
      <c r="M22" s="97"/>
      <c r="N22" s="99"/>
      <c r="O22" s="56"/>
      <c r="P22" s="98" t="s">
        <v>73</v>
      </c>
      <c r="Q22" s="56">
        <v>-300</v>
      </c>
      <c r="R22" s="149">
        <f>SUM(O20:O22)+SUM(Q20:Q22)</f>
        <v>-300</v>
      </c>
      <c r="S22" s="68">
        <v>5000</v>
      </c>
      <c r="T22" s="308">
        <v>5595100</v>
      </c>
      <c r="U22" s="307">
        <v>4927700</v>
      </c>
      <c r="V22" s="320">
        <v>4927700</v>
      </c>
      <c r="W22" s="284">
        <v>-0.11</v>
      </c>
      <c r="X22" s="284">
        <v>-0.114</v>
      </c>
      <c r="Y22" s="235">
        <v>-4.9000000000000002E-2</v>
      </c>
      <c r="Z22" s="241">
        <v>-0.03</v>
      </c>
      <c r="AA22" s="244">
        <v>0.23</v>
      </c>
      <c r="AB22" s="145">
        <v>123.92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/>
      <c r="K23" s="74"/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123.68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-100</v>
      </c>
      <c r="L24" s="75"/>
      <c r="M24" s="76"/>
      <c r="N24" s="98"/>
      <c r="O24" s="60"/>
      <c r="P24" s="98"/>
      <c r="Q24" s="60"/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8</v>
      </c>
      <c r="B25" s="33" t="s">
        <v>60</v>
      </c>
      <c r="C25" s="123">
        <v>-5.9124218998199713E-3</v>
      </c>
      <c r="D25" s="266">
        <v>-0.06</v>
      </c>
      <c r="E25" s="254">
        <v>1E-3</v>
      </c>
      <c r="F25" s="56">
        <v>600</v>
      </c>
      <c r="G25" s="56">
        <v>-5800</v>
      </c>
      <c r="H25" s="59">
        <f>SUM(F25:G25)</f>
        <v>-5200</v>
      </c>
      <c r="I25" s="54"/>
      <c r="J25" s="99" t="s">
        <v>73</v>
      </c>
      <c r="K25" s="85">
        <v>300</v>
      </c>
      <c r="L25" s="79">
        <f>SUM(K23:K25)</f>
        <v>200</v>
      </c>
      <c r="M25" s="88"/>
      <c r="N25" s="99"/>
      <c r="O25" s="90"/>
      <c r="P25" s="99" t="s">
        <v>73</v>
      </c>
      <c r="Q25" s="90">
        <v>-1600</v>
      </c>
      <c r="R25" s="149">
        <f>SUM(O23:O25)+SUM(Q23:Q25)</f>
        <v>-1600</v>
      </c>
      <c r="S25" s="68">
        <v>-6600</v>
      </c>
      <c r="T25" s="308">
        <v>5588500</v>
      </c>
      <c r="U25" s="323">
        <v>4924800</v>
      </c>
      <c r="V25" s="320">
        <v>4924800</v>
      </c>
      <c r="W25" s="284">
        <v>-0.11600000000000001</v>
      </c>
      <c r="X25" s="284">
        <v>-0.129</v>
      </c>
      <c r="Y25" s="235">
        <v>-4.9000000000000002E-2</v>
      </c>
      <c r="Z25" s="241">
        <v>-0.03</v>
      </c>
      <c r="AA25" s="244">
        <v>0.22500000000000001</v>
      </c>
      <c r="AB25" s="111">
        <v>124.23</v>
      </c>
      <c r="AC25" s="146"/>
      <c r="AD25" s="146"/>
    </row>
    <row r="26" spans="1:30" ht="27" customHeight="1" x14ac:dyDescent="0.35">
      <c r="A26" s="31"/>
      <c r="B26" s="14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124.19</v>
      </c>
      <c r="AC26" s="146"/>
      <c r="AD26" s="146"/>
    </row>
    <row r="27" spans="1:30" s="147" customFormat="1" ht="27" customHeight="1" x14ac:dyDescent="0.35">
      <c r="A27" s="31"/>
      <c r="B27" s="14"/>
      <c r="C27" s="58"/>
      <c r="D27" s="44"/>
      <c r="E27" s="253"/>
      <c r="F27" s="60"/>
      <c r="G27" s="60"/>
      <c r="H27" s="65"/>
      <c r="I27" s="55"/>
      <c r="J27" s="98"/>
      <c r="K27" s="77"/>
      <c r="L27" s="75"/>
      <c r="M27" s="76"/>
      <c r="N27" s="98"/>
      <c r="O27" s="60"/>
      <c r="P27" s="98" t="s">
        <v>77</v>
      </c>
      <c r="Q27" s="60">
        <v>14800</v>
      </c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11</v>
      </c>
      <c r="B28" s="18" t="s">
        <v>87</v>
      </c>
      <c r="C28" s="236">
        <v>-7.591123443280702E-3</v>
      </c>
      <c r="D28" s="268">
        <v>-0.06</v>
      </c>
      <c r="E28" s="254">
        <v>1E-3</v>
      </c>
      <c r="F28" s="56">
        <v>800</v>
      </c>
      <c r="G28" s="56">
        <v>-7400</v>
      </c>
      <c r="H28" s="66">
        <f>SUM(F28:G28)</f>
        <v>-6600</v>
      </c>
      <c r="I28" s="54"/>
      <c r="J28" s="99" t="s">
        <v>73</v>
      </c>
      <c r="K28" s="56">
        <v>1600</v>
      </c>
      <c r="L28" s="79">
        <f>SUM(K26:K28)</f>
        <v>1600</v>
      </c>
      <c r="M28" s="100"/>
      <c r="N28" s="99"/>
      <c r="O28" s="56"/>
      <c r="P28" s="99" t="s">
        <v>73</v>
      </c>
      <c r="Q28" s="56">
        <v>-1500</v>
      </c>
      <c r="R28" s="149">
        <f>SUM(O26:O28)+SUM(Q26:Q28)</f>
        <v>13300</v>
      </c>
      <c r="S28" s="81">
        <v>8300</v>
      </c>
      <c r="T28" s="324">
        <v>5596800</v>
      </c>
      <c r="U28" s="323">
        <v>4925700</v>
      </c>
      <c r="V28" s="320">
        <v>4925700</v>
      </c>
      <c r="W28" s="284">
        <v>-0.2</v>
      </c>
      <c r="X28" s="284">
        <v>-0.13500000000000001</v>
      </c>
      <c r="Y28" s="235">
        <v>-4.9000000000000002E-2</v>
      </c>
      <c r="Z28" s="241">
        <v>-0.03</v>
      </c>
      <c r="AA28" s="244">
        <v>0.23400000000000001</v>
      </c>
      <c r="AB28" s="111">
        <v>125.43</v>
      </c>
    </row>
    <row r="29" spans="1:30" s="147" customFormat="1" ht="27" customHeight="1" x14ac:dyDescent="0.35">
      <c r="A29" s="31"/>
      <c r="B29" s="14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125.12</v>
      </c>
    </row>
    <row r="30" spans="1:30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98"/>
      <c r="K30" s="60"/>
      <c r="L30" s="75"/>
      <c r="M30" s="93"/>
      <c r="N30" s="98"/>
      <c r="O30" s="60"/>
      <c r="P30" s="98"/>
      <c r="Q30" s="60"/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12</v>
      </c>
      <c r="B31" s="18" t="s">
        <v>57</v>
      </c>
      <c r="C31" s="123">
        <v>-8.126032570214773E-3</v>
      </c>
      <c r="D31" s="266">
        <v>-0.06</v>
      </c>
      <c r="E31" s="254">
        <v>1E-3</v>
      </c>
      <c r="F31" s="56">
        <v>100</v>
      </c>
      <c r="G31" s="56">
        <v>2200</v>
      </c>
      <c r="H31" s="66">
        <f>SUM(F31:G31)</f>
        <v>2300</v>
      </c>
      <c r="I31" s="101"/>
      <c r="J31" s="99" t="s">
        <v>73</v>
      </c>
      <c r="K31" s="56">
        <v>1500</v>
      </c>
      <c r="L31" s="79">
        <f>SUM(K29:K31)</f>
        <v>1500</v>
      </c>
      <c r="M31" s="84"/>
      <c r="N31" s="99"/>
      <c r="O31" s="56"/>
      <c r="P31" s="99" t="s">
        <v>73</v>
      </c>
      <c r="Q31" s="56">
        <v>-300</v>
      </c>
      <c r="R31" s="149">
        <f>SUM(O29:O31)+SUM(Q29:Q31)</f>
        <v>-300</v>
      </c>
      <c r="S31" s="81">
        <v>3500</v>
      </c>
      <c r="T31" s="308">
        <v>5600300</v>
      </c>
      <c r="U31" s="307">
        <v>4928500</v>
      </c>
      <c r="V31" s="320">
        <v>4928500</v>
      </c>
      <c r="W31" s="284">
        <v>-0.20200000000000001</v>
      </c>
      <c r="X31" s="284">
        <v>-0.13500000000000001</v>
      </c>
      <c r="Y31" s="235">
        <v>-4.9000000000000002E-2</v>
      </c>
      <c r="Z31" s="241">
        <v>-0.03</v>
      </c>
      <c r="AA31" s="244">
        <v>0.23899999999999999</v>
      </c>
      <c r="AB31" s="111">
        <v>125.75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108" t="s">
        <v>80</v>
      </c>
      <c r="K32" s="63">
        <v>-5100</v>
      </c>
      <c r="L32" s="71"/>
      <c r="M32" s="96"/>
      <c r="N32" s="108"/>
      <c r="O32" s="63"/>
      <c r="P32" s="108" t="s">
        <v>76</v>
      </c>
      <c r="Q32" s="63">
        <v>5000</v>
      </c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125.36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-300</v>
      </c>
      <c r="L33" s="75"/>
      <c r="M33" s="86"/>
      <c r="N33" s="328"/>
      <c r="O33" s="60"/>
      <c r="P33" s="98" t="s">
        <v>74</v>
      </c>
      <c r="Q33" s="60">
        <v>4000</v>
      </c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13</v>
      </c>
      <c r="B34" s="33" t="s">
        <v>58</v>
      </c>
      <c r="C34" s="123">
        <v>-9.9862247296661922E-3</v>
      </c>
      <c r="D34" s="270">
        <v>-0.06</v>
      </c>
      <c r="E34" s="254">
        <v>1E-3</v>
      </c>
      <c r="F34" s="56">
        <v>400</v>
      </c>
      <c r="G34" s="56">
        <v>-27400</v>
      </c>
      <c r="H34" s="66">
        <f>SUM(F34:G34)</f>
        <v>-27000</v>
      </c>
      <c r="I34" s="101"/>
      <c r="J34" s="99" t="s">
        <v>73</v>
      </c>
      <c r="K34" s="56">
        <v>300</v>
      </c>
      <c r="L34" s="79">
        <f>SUM(K32:K34)</f>
        <v>-5100</v>
      </c>
      <c r="M34" s="80"/>
      <c r="N34" s="99" t="s">
        <v>80</v>
      </c>
      <c r="O34" s="56">
        <v>2300</v>
      </c>
      <c r="P34" s="99" t="s">
        <v>73</v>
      </c>
      <c r="Q34" s="94">
        <v>-300</v>
      </c>
      <c r="R34" s="149">
        <f>SUM(O32:O34)+SUM(Q32:Q34)</f>
        <v>11000</v>
      </c>
      <c r="S34" s="94">
        <v>-21100</v>
      </c>
      <c r="T34" s="318">
        <v>5579200</v>
      </c>
      <c r="U34" s="307">
        <v>4917000</v>
      </c>
      <c r="V34" s="320">
        <v>4917000</v>
      </c>
      <c r="W34" s="284">
        <v>-0.185</v>
      </c>
      <c r="X34" s="284">
        <v>-0.13500000000000001</v>
      </c>
      <c r="Y34" s="235">
        <v>-4.9000000000000002E-2</v>
      </c>
      <c r="Z34" s="244">
        <v>-0.03</v>
      </c>
      <c r="AA34" s="244">
        <v>0.23400000000000001</v>
      </c>
      <c r="AB34" s="111">
        <v>126.31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 t="s">
        <v>74</v>
      </c>
      <c r="K35" s="63">
        <v>-100</v>
      </c>
      <c r="L35" s="71"/>
      <c r="M35" s="96"/>
      <c r="N35" s="108"/>
      <c r="O35" s="63"/>
      <c r="P35" s="108"/>
      <c r="Q35" s="63"/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125.08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75</v>
      </c>
      <c r="K36" s="60">
        <v>-200</v>
      </c>
      <c r="L36" s="75"/>
      <c r="M36" s="86"/>
      <c r="N36" s="328"/>
      <c r="O36" s="60"/>
      <c r="P36" s="98" t="s">
        <v>77</v>
      </c>
      <c r="Q36" s="60">
        <v>10300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14</v>
      </c>
      <c r="B37" s="33" t="s">
        <v>59</v>
      </c>
      <c r="C37" s="123">
        <v>-1.3227783652955087E-2</v>
      </c>
      <c r="D37" s="270">
        <v>-0.06</v>
      </c>
      <c r="E37" s="254">
        <v>1E-3</v>
      </c>
      <c r="F37" s="56">
        <v>-1300</v>
      </c>
      <c r="G37" s="56">
        <v>14800</v>
      </c>
      <c r="H37" s="66">
        <f>SUM(F37:G37)</f>
        <v>13500</v>
      </c>
      <c r="I37" s="101"/>
      <c r="J37" s="99" t="s">
        <v>73</v>
      </c>
      <c r="K37" s="56">
        <v>300</v>
      </c>
      <c r="L37" s="79">
        <f>SUM(K35:K37)</f>
        <v>0</v>
      </c>
      <c r="M37" s="80"/>
      <c r="N37" s="99"/>
      <c r="O37" s="56"/>
      <c r="P37" s="99" t="s">
        <v>73</v>
      </c>
      <c r="Q37" s="94">
        <v>-1200</v>
      </c>
      <c r="R37" s="149">
        <f>SUM(O35:O37)+SUM(Q35:Q37)</f>
        <v>9100</v>
      </c>
      <c r="S37" s="94">
        <v>22600</v>
      </c>
      <c r="T37" s="318">
        <v>5601800</v>
      </c>
      <c r="U37" s="307">
        <v>4930400</v>
      </c>
      <c r="V37" s="320">
        <v>4930400</v>
      </c>
      <c r="W37" s="284">
        <v>-0.14499999999999999</v>
      </c>
      <c r="X37" s="284">
        <v>-0.125</v>
      </c>
      <c r="Y37" s="235">
        <v>-4.9000000000000002E-2</v>
      </c>
      <c r="Z37" s="244">
        <v>-0.03</v>
      </c>
      <c r="AA37" s="244">
        <v>0.23400000000000001</v>
      </c>
      <c r="AB37" s="111">
        <v>125.68</v>
      </c>
    </row>
    <row r="38" spans="1:30" s="147" customFormat="1" ht="27" customHeight="1" x14ac:dyDescent="0.35">
      <c r="A38" s="31"/>
      <c r="B38" s="35"/>
      <c r="C38" s="125"/>
      <c r="D38" s="269"/>
      <c r="E38" s="255"/>
      <c r="F38" s="63"/>
      <c r="G38" s="63"/>
      <c r="H38" s="69"/>
      <c r="I38" s="143"/>
      <c r="J38" s="108"/>
      <c r="K38" s="63"/>
      <c r="L38" s="71"/>
      <c r="M38" s="96"/>
      <c r="N38" s="108"/>
      <c r="O38" s="63"/>
      <c r="P38" s="108"/>
      <c r="Q38" s="63"/>
      <c r="R38" s="71"/>
      <c r="S38" s="63"/>
      <c r="T38" s="314"/>
      <c r="U38" s="313"/>
      <c r="V38" s="321"/>
      <c r="W38" s="285"/>
      <c r="X38" s="285"/>
      <c r="Y38" s="294"/>
      <c r="Z38" s="243"/>
      <c r="AA38" s="243"/>
      <c r="AB38" s="110">
        <v>125.9</v>
      </c>
    </row>
    <row r="39" spans="1:30" s="147" customFormat="1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74</v>
      </c>
      <c r="K39" s="60">
        <v>-100</v>
      </c>
      <c r="L39" s="75"/>
      <c r="M39" s="86"/>
      <c r="N39" s="98"/>
      <c r="O39" s="60"/>
      <c r="P39" s="98" t="s">
        <v>81</v>
      </c>
      <c r="Q39" s="60">
        <v>500</v>
      </c>
      <c r="R39" s="75"/>
      <c r="S39" s="60"/>
      <c r="T39" s="311"/>
      <c r="U39" s="310"/>
      <c r="V39" s="319"/>
      <c r="W39" s="286"/>
      <c r="X39" s="286"/>
      <c r="Y39" s="293"/>
      <c r="Z39" s="240"/>
      <c r="AA39" s="240"/>
      <c r="AB39" s="112"/>
    </row>
    <row r="40" spans="1:30" s="147" customFormat="1" ht="27" customHeight="1" x14ac:dyDescent="0.35">
      <c r="A40" s="33">
        <v>15</v>
      </c>
      <c r="B40" s="33" t="s">
        <v>60</v>
      </c>
      <c r="C40" s="123">
        <v>-1.6235455637549339E-2</v>
      </c>
      <c r="D40" s="270">
        <v>-0.08</v>
      </c>
      <c r="E40" s="254">
        <v>1E-3</v>
      </c>
      <c r="F40" s="56">
        <v>-400</v>
      </c>
      <c r="G40" s="56">
        <v>58400</v>
      </c>
      <c r="H40" s="66">
        <f>SUM(F40:G40)</f>
        <v>58000</v>
      </c>
      <c r="I40" s="101"/>
      <c r="J40" s="99" t="s">
        <v>73</v>
      </c>
      <c r="K40" s="56">
        <v>1200</v>
      </c>
      <c r="L40" s="79">
        <f>SUM(K38:K40)</f>
        <v>1100</v>
      </c>
      <c r="M40" s="80"/>
      <c r="N40" s="99"/>
      <c r="O40" s="56"/>
      <c r="P40" s="99" t="s">
        <v>73</v>
      </c>
      <c r="Q40" s="94">
        <v>-100</v>
      </c>
      <c r="R40" s="149">
        <f>SUM(O38:O40)+SUM(Q38:Q40)</f>
        <v>400</v>
      </c>
      <c r="S40" s="94">
        <v>59500</v>
      </c>
      <c r="T40" s="318">
        <v>5661300</v>
      </c>
      <c r="U40" s="307">
        <v>4987300</v>
      </c>
      <c r="V40" s="320">
        <v>4987300</v>
      </c>
      <c r="W40" s="284">
        <v>-0.106</v>
      </c>
      <c r="X40" s="284">
        <v>-0.105</v>
      </c>
      <c r="Y40" s="235">
        <v>-4.9000000000000002E-2</v>
      </c>
      <c r="Z40" s="244">
        <v>-0.03</v>
      </c>
      <c r="AA40" s="244">
        <v>0.23899999999999999</v>
      </c>
      <c r="AB40" s="111">
        <v>126.7</v>
      </c>
    </row>
    <row r="41" spans="1:30" ht="27" customHeight="1" x14ac:dyDescent="0.35">
      <c r="A41" s="31"/>
      <c r="B41" s="14"/>
      <c r="C41" s="124"/>
      <c r="D41" s="45"/>
      <c r="E41" s="253"/>
      <c r="F41" s="60"/>
      <c r="G41" s="60"/>
      <c r="H41" s="65"/>
      <c r="I41" s="133"/>
      <c r="J41" s="98" t="s">
        <v>74</v>
      </c>
      <c r="K41" s="60">
        <v>-100</v>
      </c>
      <c r="L41" s="75"/>
      <c r="M41" s="86"/>
      <c r="N41" s="98"/>
      <c r="O41" s="60"/>
      <c r="P41" s="98"/>
      <c r="Q41" s="95"/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126.25</v>
      </c>
      <c r="AC41" s="146"/>
      <c r="AD41" s="146"/>
    </row>
    <row r="42" spans="1:30" ht="27" customHeight="1" x14ac:dyDescent="0.35">
      <c r="A42" s="31"/>
      <c r="B42" s="14"/>
      <c r="C42" s="124"/>
      <c r="D42" s="45"/>
      <c r="E42" s="253"/>
      <c r="F42" s="60"/>
      <c r="G42" s="60"/>
      <c r="H42" s="65"/>
      <c r="I42" s="133"/>
      <c r="J42" s="98" t="s">
        <v>75</v>
      </c>
      <c r="K42" s="60">
        <v>-200</v>
      </c>
      <c r="L42" s="75"/>
      <c r="M42" s="86"/>
      <c r="N42" s="98"/>
      <c r="O42" s="60"/>
      <c r="P42" s="98"/>
      <c r="Q42" s="95"/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18</v>
      </c>
      <c r="B43" s="18" t="s">
        <v>87</v>
      </c>
      <c r="C43" s="123">
        <v>-1.888551784884147E-2</v>
      </c>
      <c r="D43" s="266">
        <v>-0.06</v>
      </c>
      <c r="E43" s="254">
        <v>1E-3</v>
      </c>
      <c r="F43" s="68">
        <v>300</v>
      </c>
      <c r="G43" s="56">
        <v>-5800</v>
      </c>
      <c r="H43" s="66">
        <f>SUM(F43:G43)</f>
        <v>-5500</v>
      </c>
      <c r="I43" s="54"/>
      <c r="J43" s="99" t="s">
        <v>73</v>
      </c>
      <c r="K43" s="56">
        <v>100</v>
      </c>
      <c r="L43" s="79">
        <f>SUM(K41:K43)</f>
        <v>-200</v>
      </c>
      <c r="M43" s="88"/>
      <c r="N43" s="99"/>
      <c r="O43" s="56"/>
      <c r="P43" s="99"/>
      <c r="Q43" s="94"/>
      <c r="R43" s="149">
        <f>SUM(O41:O43)+SUM(Q41:Q43)</f>
        <v>0</v>
      </c>
      <c r="S43" s="151">
        <v>-5700</v>
      </c>
      <c r="T43" s="318">
        <v>5655600</v>
      </c>
      <c r="U43" s="307">
        <v>4974100</v>
      </c>
      <c r="V43" s="306">
        <v>4970500</v>
      </c>
      <c r="W43" s="284">
        <v>-9.0999999999999998E-2</v>
      </c>
      <c r="X43" s="284">
        <v>-0.105</v>
      </c>
      <c r="Y43" s="235">
        <v>-4.9000000000000002E-2</v>
      </c>
      <c r="Z43" s="241">
        <v>-0.03</v>
      </c>
      <c r="AA43" s="244">
        <v>0.23899999999999999</v>
      </c>
      <c r="AB43" s="111">
        <v>126.79</v>
      </c>
      <c r="AC43" s="148"/>
      <c r="AD43" s="146"/>
    </row>
    <row r="44" spans="1:30" ht="27" customHeight="1" x14ac:dyDescent="0.35">
      <c r="A44" s="31"/>
      <c r="B44" s="14"/>
      <c r="C44" s="124"/>
      <c r="D44" s="45"/>
      <c r="E44" s="256"/>
      <c r="F44" s="60"/>
      <c r="G44" s="60"/>
      <c r="H44" s="65"/>
      <c r="I44" s="55"/>
      <c r="J44" s="98"/>
      <c r="K44" s="60"/>
      <c r="L44" s="75"/>
      <c r="M44" s="132"/>
      <c r="N44" s="98"/>
      <c r="O44" s="60"/>
      <c r="P44" s="98"/>
      <c r="Q44" s="95"/>
      <c r="R44" s="152"/>
      <c r="S44" s="95"/>
      <c r="T44" s="317"/>
      <c r="U44" s="310"/>
      <c r="V44" s="309"/>
      <c r="W44" s="286"/>
      <c r="X44" s="286"/>
      <c r="Y44" s="293"/>
      <c r="Z44" s="240"/>
      <c r="AA44" s="240"/>
      <c r="AB44" s="112">
        <v>126.99</v>
      </c>
      <c r="AC44" s="147"/>
      <c r="AD44" s="146"/>
    </row>
    <row r="45" spans="1:30" ht="27" customHeight="1" x14ac:dyDescent="0.35">
      <c r="A45" s="31"/>
      <c r="B45" s="14"/>
      <c r="C45" s="58"/>
      <c r="D45" s="267"/>
      <c r="E45" s="253"/>
      <c r="F45" s="134"/>
      <c r="G45" s="60"/>
      <c r="H45" s="67"/>
      <c r="I45" s="107"/>
      <c r="J45" s="98"/>
      <c r="K45" s="95"/>
      <c r="L45" s="75"/>
      <c r="M45" s="89"/>
      <c r="N45" s="98"/>
      <c r="O45" s="60"/>
      <c r="P45" s="98"/>
      <c r="Q45" s="60"/>
      <c r="R45" s="104"/>
      <c r="S45" s="83"/>
      <c r="T45" s="311"/>
      <c r="U45" s="316"/>
      <c r="V45" s="315"/>
      <c r="W45" s="286"/>
      <c r="X45" s="286"/>
      <c r="Y45" s="296"/>
      <c r="Z45" s="240"/>
      <c r="AA45" s="286"/>
      <c r="AB45" s="112"/>
      <c r="AC45" s="148"/>
      <c r="AD45" s="146"/>
    </row>
    <row r="46" spans="1:30" ht="27" customHeight="1" x14ac:dyDescent="0.35">
      <c r="A46" s="33">
        <v>19</v>
      </c>
      <c r="B46" s="18" t="s">
        <v>57</v>
      </c>
      <c r="C46" s="123">
        <v>-1.7427886292291587E-2</v>
      </c>
      <c r="D46" s="266">
        <v>-0.06</v>
      </c>
      <c r="E46" s="254">
        <v>1E-3</v>
      </c>
      <c r="F46" s="68">
        <v>-600</v>
      </c>
      <c r="G46" s="56">
        <v>7000</v>
      </c>
      <c r="H46" s="66">
        <f>SUM(F46:G46)</f>
        <v>6400</v>
      </c>
      <c r="I46" s="106"/>
      <c r="J46" s="99" t="s">
        <v>75</v>
      </c>
      <c r="K46" s="94">
        <v>-100</v>
      </c>
      <c r="L46" s="79">
        <f>SUM(K44:K46)</f>
        <v>-100</v>
      </c>
      <c r="M46" s="80"/>
      <c r="N46" s="99"/>
      <c r="O46" s="56"/>
      <c r="P46" s="99" t="s">
        <v>73</v>
      </c>
      <c r="Q46" s="301">
        <v>-600</v>
      </c>
      <c r="R46" s="149">
        <f>SUM(O44:O46)+SUM(Q44:Q46)</f>
        <v>-600</v>
      </c>
      <c r="S46" s="81">
        <v>5700</v>
      </c>
      <c r="T46" s="308">
        <v>5661300</v>
      </c>
      <c r="U46" s="307">
        <v>4976700</v>
      </c>
      <c r="V46" s="306">
        <v>4976000</v>
      </c>
      <c r="W46" s="284">
        <v>-9.4E-2</v>
      </c>
      <c r="X46" s="284">
        <v>-0.108</v>
      </c>
      <c r="Y46" s="235">
        <v>-4.9000000000000002E-2</v>
      </c>
      <c r="Z46" s="241">
        <v>-0.03</v>
      </c>
      <c r="AA46" s="244">
        <v>0.24099999999999999</v>
      </c>
      <c r="AB46" s="111">
        <v>128.32</v>
      </c>
      <c r="AC46" s="148"/>
      <c r="AD46" s="146"/>
    </row>
    <row r="47" spans="1:30" ht="27" customHeight="1" x14ac:dyDescent="0.35">
      <c r="A47" s="31"/>
      <c r="B47" s="14"/>
      <c r="C47" s="124"/>
      <c r="D47" s="45"/>
      <c r="E47" s="253"/>
      <c r="F47" s="60"/>
      <c r="G47" s="60"/>
      <c r="H47" s="65"/>
      <c r="I47" s="126"/>
      <c r="J47" s="98" t="s">
        <v>74</v>
      </c>
      <c r="K47" s="95">
        <v>-100</v>
      </c>
      <c r="L47" s="75"/>
      <c r="M47" s="86"/>
      <c r="N47" s="98"/>
      <c r="O47" s="60"/>
      <c r="P47" s="98"/>
      <c r="Q47" s="60"/>
      <c r="R47" s="128"/>
      <c r="S47" s="60"/>
      <c r="T47" s="311"/>
      <c r="U47" s="310"/>
      <c r="V47" s="309"/>
      <c r="W47" s="286"/>
      <c r="X47" s="286"/>
      <c r="Y47" s="293"/>
      <c r="Z47" s="240"/>
      <c r="AA47" s="240"/>
      <c r="AB47" s="112">
        <v>128.07</v>
      </c>
      <c r="AC47" s="148"/>
      <c r="AD47" s="146"/>
    </row>
    <row r="48" spans="1:30" ht="27" customHeight="1" x14ac:dyDescent="0.35">
      <c r="A48" s="31"/>
      <c r="B48" s="11"/>
      <c r="C48" s="124"/>
      <c r="D48" s="45"/>
      <c r="E48" s="253"/>
      <c r="F48" s="60"/>
      <c r="G48" s="60"/>
      <c r="H48" s="65"/>
      <c r="I48" s="126"/>
      <c r="J48" s="98" t="s">
        <v>75</v>
      </c>
      <c r="K48" s="95">
        <v>-200</v>
      </c>
      <c r="L48" s="75"/>
      <c r="M48" s="86"/>
      <c r="N48" s="98"/>
      <c r="O48" s="92"/>
      <c r="P48" s="98"/>
      <c r="Q48" s="60"/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/>
      <c r="AC48" s="148"/>
      <c r="AD48" s="146"/>
    </row>
    <row r="49" spans="1:29" s="147" customFormat="1" ht="27" customHeight="1" x14ac:dyDescent="0.35">
      <c r="A49" s="33">
        <v>20</v>
      </c>
      <c r="B49" s="129" t="s">
        <v>58</v>
      </c>
      <c r="C49" s="123">
        <v>-1.5900980587853695E-2</v>
      </c>
      <c r="D49" s="270">
        <v>-5.5E-2</v>
      </c>
      <c r="E49" s="257">
        <v>1E-3</v>
      </c>
      <c r="F49" s="56">
        <v>-1200</v>
      </c>
      <c r="G49" s="56">
        <v>-21400</v>
      </c>
      <c r="H49" s="66">
        <f>SUM(F49:G49)</f>
        <v>-22600</v>
      </c>
      <c r="I49" s="130"/>
      <c r="J49" s="99" t="s">
        <v>73</v>
      </c>
      <c r="K49" s="94">
        <v>600</v>
      </c>
      <c r="L49" s="79">
        <f>SUM(K47:K49)</f>
        <v>300</v>
      </c>
      <c r="M49" s="80"/>
      <c r="N49" s="99"/>
      <c r="O49" s="56"/>
      <c r="P49" s="99" t="s">
        <v>75</v>
      </c>
      <c r="Q49" s="56">
        <v>1000</v>
      </c>
      <c r="R49" s="149">
        <f>SUM(O47:O49)+SUM(Q47:Q49)</f>
        <v>1000</v>
      </c>
      <c r="S49" s="56">
        <v>-21300</v>
      </c>
      <c r="T49" s="308">
        <v>5640000</v>
      </c>
      <c r="U49" s="307">
        <v>4957500</v>
      </c>
      <c r="V49" s="306">
        <v>4956900</v>
      </c>
      <c r="W49" s="287">
        <v>-9.6000000000000002E-2</v>
      </c>
      <c r="X49" s="287">
        <v>-0.108</v>
      </c>
      <c r="Y49" s="238">
        <v>-4.9000000000000002E-2</v>
      </c>
      <c r="Z49" s="241">
        <v>-0.03</v>
      </c>
      <c r="AA49" s="244">
        <v>0.25</v>
      </c>
      <c r="AB49" s="111">
        <v>129.43</v>
      </c>
      <c r="AC49" s="148"/>
    </row>
    <row r="50" spans="1:29" s="147" customFormat="1" ht="27" customHeight="1" x14ac:dyDescent="0.35">
      <c r="A50" s="31"/>
      <c r="B50" s="14"/>
      <c r="C50" s="58"/>
      <c r="D50" s="44"/>
      <c r="E50" s="253"/>
      <c r="F50" s="60"/>
      <c r="G50" s="60"/>
      <c r="H50" s="65"/>
      <c r="I50" s="55"/>
      <c r="J50" s="98"/>
      <c r="K50" s="95"/>
      <c r="L50" s="75"/>
      <c r="M50" s="86"/>
      <c r="N50" s="98"/>
      <c r="O50" s="60"/>
      <c r="P50" s="98"/>
      <c r="Q50" s="60"/>
      <c r="R50" s="104"/>
      <c r="S50" s="60"/>
      <c r="T50" s="311"/>
      <c r="U50" s="310"/>
      <c r="V50" s="309"/>
      <c r="W50" s="286"/>
      <c r="X50" s="286"/>
      <c r="Y50" s="293"/>
      <c r="Z50" s="242"/>
      <c r="AA50" s="240"/>
      <c r="AB50" s="144">
        <v>127.83</v>
      </c>
      <c r="AC50" s="148"/>
    </row>
    <row r="51" spans="1:29" s="147" customFormat="1" ht="27" customHeight="1" x14ac:dyDescent="0.35">
      <c r="A51" s="31"/>
      <c r="B51" s="14"/>
      <c r="C51" s="58"/>
      <c r="D51" s="44"/>
      <c r="E51" s="253"/>
      <c r="F51" s="60"/>
      <c r="G51" s="60"/>
      <c r="H51" s="65"/>
      <c r="I51" s="55"/>
      <c r="J51" s="98"/>
      <c r="K51" s="95"/>
      <c r="L51" s="75"/>
      <c r="M51" s="86"/>
      <c r="N51" s="98"/>
      <c r="O51" s="60"/>
      <c r="P51" s="98" t="s">
        <v>77</v>
      </c>
      <c r="Q51" s="60">
        <v>18300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/>
      <c r="AC51" s="148"/>
    </row>
    <row r="52" spans="1:29" s="147" customFormat="1" ht="27" customHeight="1" x14ac:dyDescent="0.35">
      <c r="A52" s="33">
        <v>21</v>
      </c>
      <c r="B52" s="33" t="s">
        <v>59</v>
      </c>
      <c r="C52" s="123">
        <v>-1.5611468046083044E-2</v>
      </c>
      <c r="D52" s="270">
        <v>-5.5E-2</v>
      </c>
      <c r="E52" s="254">
        <v>1E-3</v>
      </c>
      <c r="F52" s="56">
        <v>-2200</v>
      </c>
      <c r="G52" s="56">
        <v>-4700</v>
      </c>
      <c r="H52" s="66">
        <f>SUM(F52:G52)</f>
        <v>-6900</v>
      </c>
      <c r="I52" s="54"/>
      <c r="J52" s="99" t="s">
        <v>75</v>
      </c>
      <c r="K52" s="94">
        <v>-100</v>
      </c>
      <c r="L52" s="79">
        <f>SUM(K50:K52)</f>
        <v>-100</v>
      </c>
      <c r="M52" s="80"/>
      <c r="N52" s="99"/>
      <c r="O52" s="56"/>
      <c r="P52" s="99" t="s">
        <v>73</v>
      </c>
      <c r="Q52" s="56">
        <v>-200</v>
      </c>
      <c r="R52" s="149">
        <f>SUM(O50:O52)+SUM(Q50:Q52)</f>
        <v>18100</v>
      </c>
      <c r="S52" s="56">
        <v>11100</v>
      </c>
      <c r="T52" s="308">
        <v>5651100</v>
      </c>
      <c r="U52" s="307">
        <v>4970100</v>
      </c>
      <c r="V52" s="306">
        <v>4969600</v>
      </c>
      <c r="W52" s="287">
        <v>-9.5000000000000001E-2</v>
      </c>
      <c r="X52" s="287">
        <v>-0.108</v>
      </c>
      <c r="Y52" s="235">
        <v>-4.9000000000000002E-2</v>
      </c>
      <c r="Z52" s="241">
        <v>-4.4999999999999998E-2</v>
      </c>
      <c r="AA52" s="244">
        <v>0.24399999999999999</v>
      </c>
      <c r="AB52" s="145">
        <v>128.63999999999999</v>
      </c>
      <c r="AC52" s="148"/>
    </row>
    <row r="53" spans="1:29" s="147" customFormat="1" ht="27" customHeight="1" x14ac:dyDescent="0.35">
      <c r="A53" s="35"/>
      <c r="B53" s="14"/>
      <c r="C53" s="57"/>
      <c r="D53" s="271"/>
      <c r="E53" s="255"/>
      <c r="F53" s="63"/>
      <c r="G53" s="63"/>
      <c r="H53" s="69"/>
      <c r="I53" s="109"/>
      <c r="J53" s="108" t="s">
        <v>74</v>
      </c>
      <c r="K53" s="95">
        <v>-200</v>
      </c>
      <c r="L53" s="71"/>
      <c r="M53" s="96"/>
      <c r="N53" s="98"/>
      <c r="O53" s="63"/>
      <c r="P53" s="98"/>
      <c r="Q53" s="63"/>
      <c r="R53" s="103"/>
      <c r="S53" s="63"/>
      <c r="T53" s="314"/>
      <c r="U53" s="313"/>
      <c r="V53" s="312"/>
      <c r="W53" s="285"/>
      <c r="X53" s="285"/>
      <c r="Y53" s="294"/>
      <c r="Z53" s="246"/>
      <c r="AA53" s="243"/>
      <c r="AB53" s="110">
        <v>127.74</v>
      </c>
      <c r="AC53" s="148"/>
    </row>
    <row r="54" spans="1:29" s="147" customFormat="1" ht="27" customHeight="1" x14ac:dyDescent="0.35">
      <c r="A54" s="31"/>
      <c r="B54" s="14"/>
      <c r="C54" s="58"/>
      <c r="D54" s="44"/>
      <c r="E54" s="253"/>
      <c r="F54" s="60"/>
      <c r="G54" s="60"/>
      <c r="H54" s="65"/>
      <c r="I54" s="131"/>
      <c r="J54" s="98" t="s">
        <v>75</v>
      </c>
      <c r="K54" s="95">
        <v>-100</v>
      </c>
      <c r="L54" s="75"/>
      <c r="M54" s="86"/>
      <c r="N54" s="98"/>
      <c r="O54" s="60"/>
      <c r="P54" s="98"/>
      <c r="Q54" s="60"/>
      <c r="R54" s="104"/>
      <c r="S54" s="60"/>
      <c r="T54" s="311"/>
      <c r="U54" s="310"/>
      <c r="V54" s="309"/>
      <c r="W54" s="286"/>
      <c r="X54" s="286"/>
      <c r="Y54" s="293"/>
      <c r="Z54" s="242"/>
      <c r="AA54" s="240"/>
      <c r="AB54" s="112"/>
      <c r="AC54" s="148"/>
    </row>
    <row r="55" spans="1:29" s="147" customFormat="1" ht="27" customHeight="1" x14ac:dyDescent="0.35">
      <c r="A55" s="33">
        <v>22</v>
      </c>
      <c r="B55" s="33" t="s">
        <v>60</v>
      </c>
      <c r="C55" s="123">
        <v>-1.4535966001136101E-2</v>
      </c>
      <c r="D55" s="270">
        <v>-0.06</v>
      </c>
      <c r="E55" s="254">
        <v>1E-3</v>
      </c>
      <c r="F55" s="56">
        <v>-1400</v>
      </c>
      <c r="G55" s="56">
        <v>8100</v>
      </c>
      <c r="H55" s="66">
        <f>SUM(F55:G55)</f>
        <v>6700</v>
      </c>
      <c r="I55" s="54"/>
      <c r="J55" s="99" t="s">
        <v>73</v>
      </c>
      <c r="K55" s="94">
        <v>200</v>
      </c>
      <c r="L55" s="79">
        <f>SUM(K53:K55)</f>
        <v>-100</v>
      </c>
      <c r="M55" s="80"/>
      <c r="N55" s="99"/>
      <c r="O55" s="56"/>
      <c r="P55" s="99" t="s">
        <v>77</v>
      </c>
      <c r="Q55" s="56">
        <v>4200</v>
      </c>
      <c r="R55" s="149">
        <f>SUM(O53:O55)+SUM(Q53:Q55)</f>
        <v>4200</v>
      </c>
      <c r="S55" s="56">
        <v>6500</v>
      </c>
      <c r="T55" s="308">
        <v>5657600</v>
      </c>
      <c r="U55" s="307">
        <v>4982500</v>
      </c>
      <c r="V55" s="306">
        <v>4982100</v>
      </c>
      <c r="W55" s="284">
        <v>-9.4E-2</v>
      </c>
      <c r="X55" s="284">
        <v>-0.125</v>
      </c>
      <c r="Y55" s="235">
        <v>-4.9000000000000002E-2</v>
      </c>
      <c r="Z55" s="241">
        <v>-4.4999999999999998E-2</v>
      </c>
      <c r="AA55" s="244">
        <v>0.24399999999999999</v>
      </c>
      <c r="AB55" s="111">
        <v>128.69</v>
      </c>
      <c r="AC55" s="148"/>
    </row>
    <row r="56" spans="1:29" s="147" customFormat="1" ht="27" customHeight="1" x14ac:dyDescent="0.35">
      <c r="A56" s="31"/>
      <c r="B56" s="14"/>
      <c r="C56" s="124"/>
      <c r="D56" s="45"/>
      <c r="E56" s="253"/>
      <c r="F56" s="60"/>
      <c r="G56" s="60"/>
      <c r="H56" s="65"/>
      <c r="I56" s="55"/>
      <c r="J56" s="98" t="s">
        <v>74</v>
      </c>
      <c r="K56" s="95">
        <v>-100</v>
      </c>
      <c r="L56" s="75"/>
      <c r="M56" s="86"/>
      <c r="N56" s="98"/>
      <c r="O56" s="60"/>
      <c r="P56" s="98"/>
      <c r="Q56" s="60"/>
      <c r="R56" s="75"/>
      <c r="S56" s="60"/>
      <c r="T56" s="311"/>
      <c r="U56" s="310"/>
      <c r="V56" s="309"/>
      <c r="W56" s="286"/>
      <c r="X56" s="286"/>
      <c r="Y56" s="293"/>
      <c r="Z56" s="240"/>
      <c r="AA56" s="240"/>
      <c r="AB56" s="112">
        <v>127.99</v>
      </c>
      <c r="AC56" s="148"/>
    </row>
    <row r="57" spans="1:29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75</v>
      </c>
      <c r="K57" s="95">
        <v>-200</v>
      </c>
      <c r="L57" s="75"/>
      <c r="M57" s="86"/>
      <c r="N57" s="98"/>
      <c r="O57" s="60"/>
      <c r="P57" s="98" t="s">
        <v>77</v>
      </c>
      <c r="Q57" s="60">
        <v>4200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/>
      <c r="AC57" s="148"/>
    </row>
    <row r="58" spans="1:29" s="147" customFormat="1" ht="27" customHeight="1" x14ac:dyDescent="0.35">
      <c r="A58" s="33">
        <v>25</v>
      </c>
      <c r="B58" s="18" t="s">
        <v>87</v>
      </c>
      <c r="C58" s="123">
        <v>-1.6173533411265123E-2</v>
      </c>
      <c r="D58" s="270">
        <v>-5.5E-2</v>
      </c>
      <c r="E58" s="254">
        <v>1E-3</v>
      </c>
      <c r="F58" s="56">
        <v>-2000</v>
      </c>
      <c r="G58" s="56">
        <v>-14700</v>
      </c>
      <c r="H58" s="66">
        <f>SUM(F58:G58)</f>
        <v>-16700</v>
      </c>
      <c r="I58" s="54"/>
      <c r="J58" s="99" t="s">
        <v>73</v>
      </c>
      <c r="K58" s="94">
        <v>100</v>
      </c>
      <c r="L58" s="79">
        <f>SUM(K56:K58)</f>
        <v>-200</v>
      </c>
      <c r="M58" s="80"/>
      <c r="N58" s="99"/>
      <c r="O58" s="56"/>
      <c r="P58" s="99" t="s">
        <v>73</v>
      </c>
      <c r="Q58" s="94">
        <v>-1100</v>
      </c>
      <c r="R58" s="149">
        <f>SUM(O56:O58)+SUM(Q56:Q58)</f>
        <v>3100</v>
      </c>
      <c r="S58" s="56">
        <v>-13800</v>
      </c>
      <c r="T58" s="308">
        <v>5643800</v>
      </c>
      <c r="U58" s="307">
        <v>4958000</v>
      </c>
      <c r="V58" s="306">
        <v>4957600</v>
      </c>
      <c r="W58" s="284">
        <v>-0.13100000000000001</v>
      </c>
      <c r="X58" s="284">
        <v>-0.151</v>
      </c>
      <c r="Y58" s="235">
        <v>-4.9000000000000002E-2</v>
      </c>
      <c r="Z58" s="244">
        <v>-4.4999999999999998E-2</v>
      </c>
      <c r="AA58" s="244">
        <v>0.245</v>
      </c>
      <c r="AB58" s="111">
        <v>128.87</v>
      </c>
      <c r="AC58" s="148"/>
    </row>
    <row r="59" spans="1:29" s="147" customFormat="1" ht="27" customHeight="1" x14ac:dyDescent="0.35">
      <c r="A59" s="31"/>
      <c r="B59" s="14"/>
      <c r="C59" s="124"/>
      <c r="D59" s="45"/>
      <c r="E59" s="253"/>
      <c r="F59" s="60"/>
      <c r="G59" s="60"/>
      <c r="H59" s="65"/>
      <c r="I59" s="55"/>
      <c r="J59" s="98"/>
      <c r="K59" s="95"/>
      <c r="L59" s="75"/>
      <c r="M59" s="86"/>
      <c r="N59" s="98"/>
      <c r="O59" s="60"/>
      <c r="P59" s="98"/>
      <c r="Q59" s="60"/>
      <c r="R59" s="75"/>
      <c r="S59" s="60"/>
      <c r="T59" s="311"/>
      <c r="U59" s="310"/>
      <c r="V59" s="309"/>
      <c r="W59" s="286"/>
      <c r="X59" s="286"/>
      <c r="Y59" s="293"/>
      <c r="Z59" s="240"/>
      <c r="AA59" s="240"/>
      <c r="AB59" s="112">
        <v>127.35</v>
      </c>
      <c r="AC59" s="148"/>
    </row>
    <row r="60" spans="1:29" s="147" customFormat="1" ht="27" customHeight="1" x14ac:dyDescent="0.35">
      <c r="A60" s="31"/>
      <c r="B60" s="14"/>
      <c r="C60" s="124"/>
      <c r="D60" s="45"/>
      <c r="E60" s="253"/>
      <c r="F60" s="60"/>
      <c r="G60" s="60"/>
      <c r="H60" s="65"/>
      <c r="I60" s="55"/>
      <c r="J60" s="98" t="s">
        <v>74</v>
      </c>
      <c r="K60" s="95">
        <v>-100</v>
      </c>
      <c r="L60" s="75"/>
      <c r="M60" s="86"/>
      <c r="N60" s="98"/>
      <c r="O60" s="60"/>
      <c r="P60" s="98" t="s">
        <v>77</v>
      </c>
      <c r="Q60" s="60">
        <v>7200</v>
      </c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/>
      <c r="AC60" s="148"/>
    </row>
    <row r="61" spans="1:29" s="147" customFormat="1" ht="27" customHeight="1" x14ac:dyDescent="0.35">
      <c r="A61" s="33">
        <v>26</v>
      </c>
      <c r="B61" s="18" t="s">
        <v>57</v>
      </c>
      <c r="C61" s="123">
        <v>-1.7200500175400875E-2</v>
      </c>
      <c r="D61" s="270">
        <v>-5.5E-2</v>
      </c>
      <c r="E61" s="254">
        <v>1E-3</v>
      </c>
      <c r="F61" s="56">
        <v>-2900</v>
      </c>
      <c r="G61" s="56">
        <v>3600</v>
      </c>
      <c r="H61" s="66">
        <f>SUM(F61:G61)</f>
        <v>700</v>
      </c>
      <c r="I61" s="54"/>
      <c r="J61" s="99" t="s">
        <v>73</v>
      </c>
      <c r="K61" s="94">
        <v>1100</v>
      </c>
      <c r="L61" s="79">
        <f>SUM(K59:K61)</f>
        <v>1000</v>
      </c>
      <c r="M61" s="80"/>
      <c r="N61" s="99"/>
      <c r="O61" s="56"/>
      <c r="P61" s="99" t="s">
        <v>73</v>
      </c>
      <c r="Q61" s="94">
        <v>-4400</v>
      </c>
      <c r="R61" s="149">
        <f>SUM(O59:O61)+SUM(Q59:Q61)</f>
        <v>2800</v>
      </c>
      <c r="S61" s="56">
        <v>4500</v>
      </c>
      <c r="T61" s="308">
        <v>5648300</v>
      </c>
      <c r="U61" s="307">
        <v>4959300</v>
      </c>
      <c r="V61" s="306">
        <v>4958900</v>
      </c>
      <c r="W61" s="284">
        <v>-0.159</v>
      </c>
      <c r="X61" s="284">
        <v>-0.151</v>
      </c>
      <c r="Y61" s="235">
        <v>-4.9000000000000002E-2</v>
      </c>
      <c r="Z61" s="244">
        <v>-4.4999999999999998E-2</v>
      </c>
      <c r="AA61" s="244">
        <v>0.245</v>
      </c>
      <c r="AB61" s="111">
        <v>128.22999999999999</v>
      </c>
      <c r="AC61" s="148"/>
    </row>
    <row r="62" spans="1:29" s="147" customFormat="1" ht="27" customHeight="1" x14ac:dyDescent="0.35">
      <c r="A62" s="31"/>
      <c r="B62" s="14"/>
      <c r="C62" s="124"/>
      <c r="D62" s="45"/>
      <c r="E62" s="253"/>
      <c r="F62" s="60"/>
      <c r="G62" s="60"/>
      <c r="H62" s="65"/>
      <c r="I62" s="55"/>
      <c r="J62" s="98" t="s">
        <v>80</v>
      </c>
      <c r="K62" s="95">
        <v>-2300</v>
      </c>
      <c r="L62" s="75"/>
      <c r="M62" s="86"/>
      <c r="N62" s="98"/>
      <c r="O62" s="60"/>
      <c r="P62" s="98" t="s">
        <v>76</v>
      </c>
      <c r="Q62" s="60">
        <v>5000</v>
      </c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>
        <v>126.96</v>
      </c>
      <c r="AC62" s="148"/>
    </row>
    <row r="63" spans="1:29" s="147" customFormat="1" ht="27" customHeight="1" x14ac:dyDescent="0.35">
      <c r="A63" s="31"/>
      <c r="B63" s="14"/>
      <c r="C63" s="124"/>
      <c r="D63" s="45"/>
      <c r="E63" s="253"/>
      <c r="F63" s="60"/>
      <c r="G63" s="60"/>
      <c r="H63" s="65"/>
      <c r="I63" s="55"/>
      <c r="J63" s="98" t="s">
        <v>74</v>
      </c>
      <c r="K63" s="95">
        <v>-100</v>
      </c>
      <c r="L63" s="75"/>
      <c r="M63" s="86"/>
      <c r="N63" s="98"/>
      <c r="O63" s="60"/>
      <c r="P63" s="98" t="s">
        <v>77</v>
      </c>
      <c r="Q63" s="60">
        <v>19700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/>
      <c r="AC63" s="148"/>
    </row>
    <row r="64" spans="1:29" s="147" customFormat="1" ht="27" customHeight="1" x14ac:dyDescent="0.35">
      <c r="A64" s="33">
        <v>27</v>
      </c>
      <c r="B64" s="18" t="s">
        <v>58</v>
      </c>
      <c r="C64" s="123">
        <v>-1.806022635408246E-2</v>
      </c>
      <c r="D64" s="270">
        <v>-0.06</v>
      </c>
      <c r="E64" s="254">
        <v>1E-3</v>
      </c>
      <c r="F64" s="56">
        <v>-3100</v>
      </c>
      <c r="G64" s="56">
        <v>6500</v>
      </c>
      <c r="H64" s="66">
        <f>SUM(F64:G64)</f>
        <v>3400</v>
      </c>
      <c r="I64" s="54"/>
      <c r="J64" s="99" t="s">
        <v>73</v>
      </c>
      <c r="K64" s="94">
        <v>3800</v>
      </c>
      <c r="L64" s="79">
        <f>SUM(K62:K64)</f>
        <v>1400</v>
      </c>
      <c r="M64" s="80"/>
      <c r="N64" s="99" t="s">
        <v>80</v>
      </c>
      <c r="O64" s="56">
        <v>4500</v>
      </c>
      <c r="P64" s="99" t="s">
        <v>73</v>
      </c>
      <c r="Q64" s="94">
        <v>-4500</v>
      </c>
      <c r="R64" s="149">
        <f>SUM(O62:O64)+SUM(Q62:Q64)</f>
        <v>24700</v>
      </c>
      <c r="S64" s="56">
        <v>29500</v>
      </c>
      <c r="T64" s="308">
        <v>5677800</v>
      </c>
      <c r="U64" s="307">
        <v>4975400</v>
      </c>
      <c r="V64" s="306">
        <v>4975000</v>
      </c>
      <c r="W64" s="284">
        <v>-0.191</v>
      </c>
      <c r="X64" s="284">
        <v>-0.151</v>
      </c>
      <c r="Y64" s="235">
        <v>-4.9000000000000002E-2</v>
      </c>
      <c r="Z64" s="244">
        <v>-4.4999999999999998E-2</v>
      </c>
      <c r="AA64" s="244">
        <v>0.245</v>
      </c>
      <c r="AB64" s="111">
        <v>128.1</v>
      </c>
      <c r="AC64" s="148"/>
    </row>
    <row r="65" spans="1:30" s="147" customFormat="1" ht="27" customHeight="1" x14ac:dyDescent="0.35">
      <c r="A65" s="31"/>
      <c r="B65" s="14"/>
      <c r="C65" s="124"/>
      <c r="D65" s="45"/>
      <c r="E65" s="253"/>
      <c r="F65" s="60"/>
      <c r="G65" s="60"/>
      <c r="H65" s="65"/>
      <c r="I65" s="55"/>
      <c r="J65" s="98" t="s">
        <v>74</v>
      </c>
      <c r="K65" s="95">
        <v>-1900</v>
      </c>
      <c r="L65" s="75"/>
      <c r="M65" s="86"/>
      <c r="N65" s="98"/>
      <c r="O65" s="60"/>
      <c r="P65" s="98" t="s">
        <v>74</v>
      </c>
      <c r="Q65" s="60">
        <v>4000</v>
      </c>
      <c r="R65" s="75"/>
      <c r="S65" s="60"/>
      <c r="T65" s="311"/>
      <c r="U65" s="310"/>
      <c r="V65" s="309"/>
      <c r="W65" s="286"/>
      <c r="X65" s="286"/>
      <c r="Y65" s="293"/>
      <c r="Z65" s="240"/>
      <c r="AA65" s="240"/>
      <c r="AB65" s="112">
        <v>128.36000000000001</v>
      </c>
      <c r="AC65" s="148"/>
    </row>
    <row r="66" spans="1:30" s="147" customFormat="1" ht="27" customHeight="1" x14ac:dyDescent="0.35">
      <c r="A66" s="31"/>
      <c r="B66" s="14"/>
      <c r="C66" s="124"/>
      <c r="D66" s="45"/>
      <c r="E66" s="253"/>
      <c r="F66" s="60"/>
      <c r="G66" s="60"/>
      <c r="H66" s="65"/>
      <c r="I66" s="55"/>
      <c r="J66" s="98" t="s">
        <v>73</v>
      </c>
      <c r="K66" s="95">
        <v>5100</v>
      </c>
      <c r="L66" s="75"/>
      <c r="M66" s="86"/>
      <c r="N66" s="98"/>
      <c r="O66" s="60"/>
      <c r="P66" s="98" t="s">
        <v>73</v>
      </c>
      <c r="Q66" s="60">
        <v>-5800</v>
      </c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/>
      <c r="AC66" s="148"/>
    </row>
    <row r="67" spans="1:30" s="147" customFormat="1" ht="27" customHeight="1" thickBot="1" x14ac:dyDescent="0.4">
      <c r="A67" s="33">
        <v>28</v>
      </c>
      <c r="B67" s="18" t="s">
        <v>59</v>
      </c>
      <c r="C67" s="123">
        <v>-2.0537795596377841E-2</v>
      </c>
      <c r="D67" s="270">
        <v>-8.5999999999999993E-2</v>
      </c>
      <c r="E67" s="254">
        <v>1E-3</v>
      </c>
      <c r="F67" s="56">
        <v>-2600</v>
      </c>
      <c r="G67" s="56">
        <v>1000</v>
      </c>
      <c r="H67" s="66">
        <f>SUM(F67:G67)</f>
        <v>-1600</v>
      </c>
      <c r="I67" s="54"/>
      <c r="J67" s="99" t="s">
        <v>79</v>
      </c>
      <c r="K67" s="94">
        <v>-58200</v>
      </c>
      <c r="L67" s="79">
        <f>SUM(K65:K67)</f>
        <v>-55000</v>
      </c>
      <c r="M67" s="80"/>
      <c r="N67" s="99"/>
      <c r="O67" s="56"/>
      <c r="P67" s="99" t="s">
        <v>79</v>
      </c>
      <c r="Q67" s="94">
        <v>2400</v>
      </c>
      <c r="R67" s="149">
        <f>SUM(O65:O67)+SUM(Q65:Q67)</f>
        <v>600</v>
      </c>
      <c r="S67" s="56">
        <v>-56000</v>
      </c>
      <c r="T67" s="308">
        <v>5621800</v>
      </c>
      <c r="U67" s="307">
        <v>4922800</v>
      </c>
      <c r="V67" s="306">
        <v>4922400</v>
      </c>
      <c r="W67" s="284">
        <v>-0.14799999999999999</v>
      </c>
      <c r="X67" s="284">
        <v>-0.151</v>
      </c>
      <c r="Y67" s="235">
        <v>-4.9000000000000002E-2</v>
      </c>
      <c r="Z67" s="244">
        <v>-4.4999999999999998E-2</v>
      </c>
      <c r="AA67" s="244">
        <v>0.215</v>
      </c>
      <c r="AB67" s="111">
        <v>130.68</v>
      </c>
      <c r="AC67" s="148"/>
    </row>
    <row r="68" spans="1:30" ht="22.5" customHeight="1" x14ac:dyDescent="0.3">
      <c r="A68" s="189" t="s">
        <v>43</v>
      </c>
      <c r="B68" s="160"/>
      <c r="C68" s="261"/>
      <c r="D68" s="261"/>
      <c r="E68" s="262"/>
      <c r="F68" s="264"/>
      <c r="G68" s="161"/>
      <c r="H68" s="161"/>
      <c r="I68" s="162"/>
      <c r="J68" s="154" t="s">
        <v>13</v>
      </c>
      <c r="K68" s="163"/>
      <c r="L68" s="164"/>
      <c r="M68" s="165"/>
      <c r="N68" s="156" t="s">
        <v>16</v>
      </c>
      <c r="O68" s="157"/>
      <c r="P68" s="156" t="s">
        <v>16</v>
      </c>
      <c r="Q68" s="157"/>
      <c r="R68" s="158" t="s">
        <v>15</v>
      </c>
      <c r="S68" s="166"/>
      <c r="T68" s="183"/>
      <c r="U68" s="167"/>
      <c r="V68" s="164"/>
      <c r="W68" s="289"/>
      <c r="X68" s="291"/>
      <c r="Y68" s="297"/>
      <c r="Z68" s="298"/>
      <c r="AA68" s="291"/>
      <c r="AB68" s="168"/>
      <c r="AC68" s="146"/>
      <c r="AD68" s="146"/>
    </row>
    <row r="69" spans="1:30" ht="20.25" customHeight="1" thickBot="1" x14ac:dyDescent="0.35">
      <c r="A69" s="233" t="s">
        <v>44</v>
      </c>
      <c r="B69" s="169"/>
      <c r="C69" s="263">
        <f>AVERAGE(C8:C67)</f>
        <v>-1.1990367847729839E-2</v>
      </c>
      <c r="D69" s="274">
        <f>AVERAGE(D8:D67)</f>
        <v>-5.9050000000000012E-2</v>
      </c>
      <c r="E69" s="275">
        <f>AVERAGE(E8:E67)</f>
        <v>1.0000000000000005E-3</v>
      </c>
      <c r="F69" s="265">
        <v>-13977</v>
      </c>
      <c r="G69" s="159">
        <v>-55824</v>
      </c>
      <c r="H69" s="159">
        <f>SUM(F69:G69)</f>
        <v>-69801</v>
      </c>
      <c r="I69" s="171"/>
      <c r="J69" s="349">
        <v>87058</v>
      </c>
      <c r="K69" s="350"/>
      <c r="L69" s="172"/>
      <c r="M69" s="173"/>
      <c r="N69" s="347">
        <v>-651</v>
      </c>
      <c r="O69" s="348"/>
      <c r="P69" s="347">
        <v>-46677</v>
      </c>
      <c r="Q69" s="348"/>
      <c r="R69" s="174">
        <f>SUM(N69:Q69)</f>
        <v>-47328</v>
      </c>
      <c r="S69" s="175"/>
      <c r="T69" s="232"/>
      <c r="U69" s="176"/>
      <c r="V69" s="177"/>
      <c r="W69" s="290">
        <f>AVERAGE(W10:W67)</f>
        <v>-0.12845000000000001</v>
      </c>
      <c r="X69" s="292">
        <f>AVERAGE(X10:X67)</f>
        <v>-0.12394999999999998</v>
      </c>
      <c r="Y69" s="299">
        <f>AVERAGE(Y10:Y67)</f>
        <v>-4.9000000000000016E-2</v>
      </c>
      <c r="Z69" s="292">
        <f>AVERAGE(Z10:Z67)</f>
        <v>-3.4500000000000017E-2</v>
      </c>
      <c r="AA69" s="292">
        <f>AVERAGE(AA10:AA67)</f>
        <v>0.23355000000000001</v>
      </c>
      <c r="AB69" s="300">
        <f>AVERAGE(AB8:AB67)</f>
        <v>125.96424999999999</v>
      </c>
      <c r="AC69" s="146"/>
      <c r="AD69" s="146"/>
    </row>
    <row r="70" spans="1:30" ht="21.75" customHeight="1" x14ac:dyDescent="0.3">
      <c r="A70" s="189" t="s">
        <v>43</v>
      </c>
      <c r="B70" s="160"/>
      <c r="C70" s="153"/>
      <c r="D70" s="251"/>
      <c r="E70" s="260"/>
      <c r="F70" s="178" t="s">
        <v>17</v>
      </c>
      <c r="G70" s="179"/>
      <c r="H70" s="276"/>
      <c r="I70" s="162"/>
      <c r="J70" s="155" t="s">
        <v>14</v>
      </c>
      <c r="K70" s="163"/>
      <c r="L70" s="164"/>
      <c r="M70" s="180"/>
      <c r="N70" s="156" t="s">
        <v>17</v>
      </c>
      <c r="O70" s="157"/>
      <c r="P70" s="156" t="s">
        <v>17</v>
      </c>
      <c r="Q70" s="157"/>
      <c r="R70" s="158" t="s">
        <v>18</v>
      </c>
      <c r="S70" s="181"/>
      <c r="T70" s="182"/>
      <c r="U70" s="167"/>
      <c r="V70" s="183"/>
      <c r="W70" s="283"/>
      <c r="X70" s="278"/>
      <c r="Y70" s="279"/>
      <c r="Z70" s="279"/>
      <c r="AA70" s="278"/>
      <c r="AB70" s="280"/>
      <c r="AC70" s="146"/>
      <c r="AD70" s="146"/>
    </row>
    <row r="71" spans="1:30" ht="21" customHeight="1" thickBot="1" x14ac:dyDescent="0.35">
      <c r="A71" s="233" t="s">
        <v>45</v>
      </c>
      <c r="B71" s="169"/>
      <c r="C71" s="170">
        <v>-1.3460266353340047E-2</v>
      </c>
      <c r="D71" s="259"/>
      <c r="E71" s="258"/>
      <c r="F71" s="210">
        <v>1212685</v>
      </c>
      <c r="G71" s="184"/>
      <c r="H71" s="277"/>
      <c r="I71" s="171"/>
      <c r="J71" s="349">
        <v>20019</v>
      </c>
      <c r="K71" s="350"/>
      <c r="L71" s="172"/>
      <c r="M71" s="173"/>
      <c r="N71" s="347">
        <v>4450</v>
      </c>
      <c r="O71" s="348"/>
      <c r="P71" s="357">
        <v>2083060</v>
      </c>
      <c r="Q71" s="358"/>
      <c r="R71" s="185">
        <f>SUM(N71:Q71)</f>
        <v>2087510</v>
      </c>
      <c r="S71" s="186"/>
      <c r="T71" s="187"/>
      <c r="U71" s="176"/>
      <c r="V71" s="188"/>
      <c r="W71" s="176"/>
      <c r="X71" s="281"/>
      <c r="Y71" s="281"/>
      <c r="Z71" s="281"/>
      <c r="AA71" s="281"/>
      <c r="AB71" s="282"/>
      <c r="AC71" s="146"/>
      <c r="AD71" s="146"/>
    </row>
    <row r="72" spans="1:30" ht="15" customHeight="1" x14ac:dyDescent="0.2">
      <c r="A72" s="190"/>
      <c r="B72" s="190"/>
      <c r="C72" s="190"/>
      <c r="D72" s="190"/>
      <c r="E72" s="190"/>
      <c r="F72" s="191" t="s">
        <v>10</v>
      </c>
      <c r="G72" s="192">
        <v>0.75</v>
      </c>
      <c r="H72" s="193" t="s">
        <v>36</v>
      </c>
      <c r="I72" s="190"/>
      <c r="J72" s="190"/>
      <c r="K72" s="194" t="s">
        <v>39</v>
      </c>
      <c r="L72" s="41">
        <v>1.4750000000000001</v>
      </c>
      <c r="M72" s="193" t="s">
        <v>35</v>
      </c>
      <c r="N72" s="195"/>
      <c r="O72" s="190"/>
      <c r="P72" s="234" t="s">
        <v>53</v>
      </c>
      <c r="Q72" s="197"/>
      <c r="R72" s="196"/>
      <c r="S72" s="196"/>
      <c r="T72" s="197"/>
      <c r="U72" s="197"/>
      <c r="V72" s="197" t="s">
        <v>66</v>
      </c>
      <c r="W72" s="197"/>
      <c r="X72" s="198"/>
      <c r="Y72" s="199"/>
      <c r="Z72" s="199"/>
      <c r="AA72" s="225"/>
      <c r="AB72" s="190"/>
      <c r="AC72" s="146"/>
      <c r="AD72" s="146"/>
    </row>
    <row r="73" spans="1:30" ht="15" customHeight="1" x14ac:dyDescent="0.2">
      <c r="A73" s="190"/>
      <c r="B73" s="190"/>
      <c r="C73" s="190"/>
      <c r="D73" s="190"/>
      <c r="E73" s="190"/>
      <c r="F73" s="190"/>
      <c r="G73" s="192">
        <v>0.5</v>
      </c>
      <c r="H73" s="193" t="s">
        <v>37</v>
      </c>
      <c r="I73" s="190"/>
      <c r="J73" s="190"/>
      <c r="K73" s="194" t="s">
        <v>40</v>
      </c>
      <c r="L73" s="39">
        <v>1.1000000000000001</v>
      </c>
      <c r="M73" s="193" t="s">
        <v>89</v>
      </c>
      <c r="N73" s="190"/>
      <c r="O73" s="190"/>
      <c r="P73" s="196" t="s">
        <v>54</v>
      </c>
      <c r="Q73" s="197"/>
      <c r="R73" s="196"/>
      <c r="S73" s="196"/>
      <c r="T73" s="200"/>
      <c r="U73" s="200"/>
      <c r="V73" s="197" t="s">
        <v>67</v>
      </c>
      <c r="W73" s="193"/>
      <c r="X73" s="201"/>
      <c r="Y73" s="202"/>
      <c r="Z73" s="202"/>
      <c r="AA73" s="226"/>
      <c r="AB73" s="190"/>
      <c r="AC73" s="146"/>
      <c r="AD73" s="146"/>
    </row>
    <row r="74" spans="1:30" ht="15" customHeight="1" x14ac:dyDescent="0.2">
      <c r="A74" s="190"/>
      <c r="B74" s="190"/>
      <c r="C74" s="190"/>
      <c r="D74" s="190"/>
      <c r="E74" s="190"/>
      <c r="F74" s="190"/>
      <c r="G74" s="192">
        <v>0.3</v>
      </c>
      <c r="H74" s="193" t="s">
        <v>38</v>
      </c>
      <c r="I74" s="190"/>
      <c r="J74" s="190"/>
      <c r="K74" s="194"/>
      <c r="L74" s="39"/>
      <c r="M74" s="193"/>
      <c r="N74" s="190"/>
      <c r="O74" s="204"/>
      <c r="P74" s="197" t="s">
        <v>65</v>
      </c>
      <c r="Q74" s="197"/>
      <c r="R74" s="205"/>
      <c r="S74" s="206"/>
      <c r="T74" s="200"/>
      <c r="U74" s="200"/>
      <c r="V74" s="193" t="s">
        <v>78</v>
      </c>
      <c r="W74" s="207"/>
      <c r="X74" s="198"/>
      <c r="Y74" s="199"/>
      <c r="Z74" s="199"/>
      <c r="AA74" s="203"/>
      <c r="AB74" s="190"/>
      <c r="AC74" s="146"/>
      <c r="AD74" s="146"/>
    </row>
    <row r="75" spans="1:30" ht="15" customHeight="1" x14ac:dyDescent="0.2">
      <c r="A75" s="20"/>
      <c r="B75" s="20"/>
      <c r="C75" s="20"/>
      <c r="D75" s="20"/>
      <c r="E75" s="20"/>
      <c r="K75" s="346"/>
      <c r="L75" s="346"/>
      <c r="M75" s="25"/>
      <c r="N75" s="28"/>
      <c r="O75" s="204"/>
      <c r="P75" s="197" t="s">
        <v>94</v>
      </c>
      <c r="Q75" s="32"/>
      <c r="R75" s="23"/>
      <c r="S75" s="23"/>
      <c r="T75" s="332"/>
      <c r="U75" s="29"/>
      <c r="V75" s="207" t="s">
        <v>68</v>
      </c>
      <c r="X75" s="119"/>
      <c r="Y75" s="121"/>
      <c r="Z75" s="121"/>
      <c r="AA75" s="121"/>
      <c r="AB75"/>
      <c r="AC75" s="146"/>
      <c r="AD75" s="146"/>
    </row>
    <row r="76" spans="1:30" x14ac:dyDescent="0.2">
      <c r="A76" s="21"/>
      <c r="B76" s="20"/>
      <c r="C76" s="20"/>
      <c r="D76" s="20"/>
      <c r="E76" s="20"/>
      <c r="L76" s="22"/>
      <c r="M76" s="38"/>
      <c r="N76" s="28"/>
      <c r="O76" s="204"/>
      <c r="P76" s="20"/>
      <c r="Q76" s="27"/>
      <c r="R76" s="25"/>
      <c r="S76" s="28"/>
      <c r="T76" s="332"/>
      <c r="U76" s="29"/>
      <c r="X76" s="119"/>
      <c r="Y76" s="121"/>
      <c r="Z76" s="121"/>
      <c r="AA76" s="121"/>
      <c r="AB76" s="121"/>
      <c r="AC76" s="122"/>
    </row>
    <row r="77" spans="1:30" x14ac:dyDescent="0.2">
      <c r="C77" s="1"/>
      <c r="D77" s="1"/>
      <c r="K77" s="4"/>
      <c r="L77" s="22"/>
      <c r="O77" s="204"/>
      <c r="P77" s="332"/>
    </row>
    <row r="78" spans="1:30" ht="14" x14ac:dyDescent="0.2">
      <c r="C78" s="44"/>
      <c r="D78" s="44"/>
      <c r="E78" s="20"/>
      <c r="O78" s="204"/>
      <c r="Q78" s="24"/>
      <c r="R78" s="25"/>
      <c r="S78" s="26"/>
      <c r="T78" s="20"/>
    </row>
    <row r="79" spans="1:30" ht="14" x14ac:dyDescent="0.2">
      <c r="C79" s="44"/>
      <c r="D79" s="44"/>
      <c r="F79" s="20"/>
      <c r="J79" s="29"/>
      <c r="P79" s="37"/>
    </row>
    <row r="80" spans="1:30" ht="14" x14ac:dyDescent="0.2">
      <c r="C80" s="44"/>
      <c r="D80" s="44"/>
      <c r="F80" s="22"/>
      <c r="G80" s="27"/>
      <c r="H80" s="25"/>
      <c r="I80" s="28"/>
      <c r="J80" s="29"/>
    </row>
    <row r="81" spans="3:10" ht="14" x14ac:dyDescent="0.2">
      <c r="C81" s="44"/>
      <c r="D81" s="44"/>
      <c r="F81" s="20"/>
      <c r="G81" s="27"/>
      <c r="H81" s="25"/>
      <c r="I81" s="28"/>
      <c r="J81" s="332"/>
    </row>
    <row r="82" spans="3:10" ht="14" x14ac:dyDescent="0.2">
      <c r="C82" s="45"/>
      <c r="D82" s="45"/>
      <c r="F82" s="332"/>
      <c r="G82" s="27"/>
      <c r="H82" s="25"/>
      <c r="I82" s="28"/>
      <c r="J82" s="332"/>
    </row>
    <row r="83" spans="3:10" ht="14" x14ac:dyDescent="0.2">
      <c r="C83" s="46"/>
      <c r="D83" s="46"/>
      <c r="F83" s="30"/>
      <c r="G83" s="27"/>
      <c r="H83" s="25"/>
      <c r="I83" s="28"/>
      <c r="J83" s="29"/>
    </row>
    <row r="84" spans="3:10" ht="14" x14ac:dyDescent="0.2">
      <c r="C84" s="46"/>
      <c r="D84" s="46"/>
    </row>
    <row r="85" spans="3:10" ht="14" x14ac:dyDescent="0.2">
      <c r="C85" s="46"/>
      <c r="D85" s="46"/>
    </row>
    <row r="86" spans="3:10" ht="14" x14ac:dyDescent="0.2">
      <c r="C86" s="46"/>
      <c r="D86" s="46"/>
    </row>
    <row r="87" spans="3:10" ht="14" x14ac:dyDescent="0.2">
      <c r="C87" s="46"/>
      <c r="D87" s="46"/>
    </row>
    <row r="88" spans="3:10" ht="14" x14ac:dyDescent="0.2">
      <c r="C88" s="44"/>
      <c r="D88" s="44"/>
    </row>
    <row r="89" spans="3:10" ht="14" x14ac:dyDescent="0.2">
      <c r="C89" s="44"/>
      <c r="D89" s="44"/>
    </row>
    <row r="90" spans="3:10" ht="14" x14ac:dyDescent="0.2">
      <c r="C90" s="44"/>
      <c r="D90" s="44"/>
    </row>
    <row r="91" spans="3:10" ht="14" x14ac:dyDescent="0.2">
      <c r="C91" s="44"/>
      <c r="D91" s="44"/>
    </row>
    <row r="92" spans="3:10" ht="14" x14ac:dyDescent="0.2">
      <c r="C92" s="44"/>
      <c r="D92" s="44"/>
    </row>
    <row r="93" spans="3:10" ht="14" x14ac:dyDescent="0.2">
      <c r="C93" s="44"/>
      <c r="D93" s="44"/>
    </row>
    <row r="94" spans="3:10" ht="14" x14ac:dyDescent="0.2">
      <c r="C94" s="44"/>
      <c r="D94" s="44"/>
    </row>
    <row r="95" spans="3:10" ht="14" x14ac:dyDescent="0.2">
      <c r="C95" s="44"/>
      <c r="D95" s="44"/>
    </row>
    <row r="96" spans="3:10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x14ac:dyDescent="0.2">
      <c r="C134" s="47"/>
      <c r="D134" s="47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</sheetData>
  <mergeCells count="10">
    <mergeCell ref="K75:L75"/>
    <mergeCell ref="N71:O71"/>
    <mergeCell ref="N69:O69"/>
    <mergeCell ref="J71:K71"/>
    <mergeCell ref="J69:K69"/>
    <mergeCell ref="A5:B7"/>
    <mergeCell ref="P71:Q71"/>
    <mergeCell ref="M5:R5"/>
    <mergeCell ref="P69:Q69"/>
    <mergeCell ref="S5:V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0"/>
  <sheetViews>
    <sheetView view="pageBreakPreview" zoomScale="70" zoomScaleNormal="50" zoomScaleSheetLayoutView="70" workbookViewId="0">
      <pane xSplit="2" ySplit="7" topLeftCell="C17" activePane="bottomRight" state="frozen"/>
      <selection pane="topRight" activeCell="C1" sqref="C1"/>
      <selection pane="bottomLeft" activeCell="A8" sqref="A8"/>
      <selection pane="bottomRight" activeCell="I15" sqref="I15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99</v>
      </c>
      <c r="U1" s="4"/>
      <c r="Y1" s="115"/>
      <c r="AA1" s="118"/>
      <c r="AB1" s="303">
        <v>44713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129.62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-100</v>
      </c>
      <c r="L9" s="75"/>
      <c r="M9" s="76"/>
      <c r="N9" s="98"/>
      <c r="O9" s="60"/>
      <c r="P9" s="98" t="s">
        <v>77</v>
      </c>
      <c r="Q9" s="60">
        <v>5800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2</v>
      </c>
      <c r="B10" s="18" t="s">
        <v>87</v>
      </c>
      <c r="C10" s="123">
        <v>-1.9810409973866863E-2</v>
      </c>
      <c r="D10" s="272">
        <v>-0.06</v>
      </c>
      <c r="E10" s="273">
        <v>1E-3</v>
      </c>
      <c r="F10" s="56">
        <v>200</v>
      </c>
      <c r="G10" s="56">
        <v>-24400</v>
      </c>
      <c r="H10" s="142">
        <f>SUM(F10:G10)</f>
        <v>-24200</v>
      </c>
      <c r="I10" s="53"/>
      <c r="J10" s="99" t="s">
        <v>73</v>
      </c>
      <c r="K10" s="78">
        <v>5800</v>
      </c>
      <c r="L10" s="79">
        <f>SUM(K8:K10)</f>
        <v>5700</v>
      </c>
      <c r="M10" s="105"/>
      <c r="N10" s="99"/>
      <c r="O10" s="56"/>
      <c r="P10" s="99" t="s">
        <v>73</v>
      </c>
      <c r="Q10" s="78">
        <v>-9300</v>
      </c>
      <c r="R10" s="149">
        <f>SUM(O8:O10)+SUM(Q8:Q10)</f>
        <v>-3500</v>
      </c>
      <c r="S10" s="81">
        <v>-22000</v>
      </c>
      <c r="T10" s="308">
        <v>5599800</v>
      </c>
      <c r="U10" s="307">
        <v>4917800</v>
      </c>
      <c r="V10" s="320">
        <v>4917800</v>
      </c>
      <c r="W10" s="284">
        <v>-0.13300000000000001</v>
      </c>
      <c r="X10" s="284">
        <v>-0.151</v>
      </c>
      <c r="Y10" s="235">
        <v>-4.9000000000000002E-2</v>
      </c>
      <c r="Z10" s="241">
        <v>-4.4999999999999998E-2</v>
      </c>
      <c r="AA10" s="244">
        <v>0.22500000000000001</v>
      </c>
      <c r="AB10" s="111">
        <v>130.47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130.1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74</v>
      </c>
      <c r="K12" s="77">
        <v>-100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6</v>
      </c>
      <c r="B13" s="33" t="s">
        <v>60</v>
      </c>
      <c r="C13" s="123">
        <v>-1.8889374163319948E-2</v>
      </c>
      <c r="D13" s="266">
        <v>-6.5000000000000002E-2</v>
      </c>
      <c r="E13" s="254">
        <v>1E-3</v>
      </c>
      <c r="F13" s="56">
        <v>2200</v>
      </c>
      <c r="G13" s="56">
        <v>-26000</v>
      </c>
      <c r="H13" s="142">
        <f>SUM(F13:G13)</f>
        <v>-23800</v>
      </c>
      <c r="I13" s="53"/>
      <c r="J13" s="99" t="s">
        <v>73</v>
      </c>
      <c r="K13" s="78">
        <v>9300</v>
      </c>
      <c r="L13" s="79">
        <f>SUM(K11:K13)</f>
        <v>9200</v>
      </c>
      <c r="M13" s="105"/>
      <c r="N13" s="99"/>
      <c r="O13" s="56"/>
      <c r="P13" s="99" t="s">
        <v>73</v>
      </c>
      <c r="Q13" s="56">
        <v>-10800</v>
      </c>
      <c r="R13" s="149">
        <f>SUM(O11:O13)+SUM(Q11:Q13)</f>
        <v>-10800</v>
      </c>
      <c r="S13" s="81">
        <v>-25400</v>
      </c>
      <c r="T13" s="308">
        <v>5574400</v>
      </c>
      <c r="U13" s="307">
        <v>4890300</v>
      </c>
      <c r="V13" s="320">
        <v>4890300</v>
      </c>
      <c r="W13" s="284">
        <v>-0.115</v>
      </c>
      <c r="X13" s="284">
        <v>-0.14000000000000001</v>
      </c>
      <c r="Y13" s="235">
        <v>-4.9000000000000002E-2</v>
      </c>
      <c r="Z13" s="241">
        <v>-4.4999999999999998E-2</v>
      </c>
      <c r="AA13" s="244">
        <v>0.24</v>
      </c>
      <c r="AB13" s="111">
        <v>130.80000000000001</v>
      </c>
      <c r="AC13" s="146"/>
      <c r="AD13" s="146"/>
    </row>
    <row r="14" spans="1:30" ht="27" customHeight="1" x14ac:dyDescent="0.35">
      <c r="A14" s="31"/>
      <c r="B14" s="14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130.63999999999999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-400</v>
      </c>
      <c r="L15" s="75"/>
      <c r="M15" s="86"/>
      <c r="N15" s="98"/>
      <c r="O15" s="60"/>
      <c r="P15" s="127" t="s">
        <v>81</v>
      </c>
      <c r="Q15" s="60">
        <v>200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9</v>
      </c>
      <c r="B16" s="18" t="s">
        <v>87</v>
      </c>
      <c r="C16" s="123">
        <v>-1.7171057429925935E-2</v>
      </c>
      <c r="D16" s="266">
        <v>-0.06</v>
      </c>
      <c r="E16" s="254">
        <v>1E-3</v>
      </c>
      <c r="F16" s="56">
        <v>2100</v>
      </c>
      <c r="G16" s="56">
        <v>-35100</v>
      </c>
      <c r="H16" s="59">
        <f>SUM(F16:G16)</f>
        <v>-33000</v>
      </c>
      <c r="I16" s="53"/>
      <c r="J16" s="99" t="s">
        <v>73</v>
      </c>
      <c r="K16" s="78">
        <v>10800</v>
      </c>
      <c r="L16" s="79">
        <f>SUM(K14:K16)</f>
        <v>10400</v>
      </c>
      <c r="M16" s="80"/>
      <c r="N16" s="99"/>
      <c r="O16" s="56"/>
      <c r="P16" s="98" t="s">
        <v>73</v>
      </c>
      <c r="Q16" s="56">
        <v>-10700</v>
      </c>
      <c r="R16" s="149">
        <f>SUM(O14:O16)+SUM(Q14:Q16)</f>
        <v>-10500</v>
      </c>
      <c r="S16" s="81">
        <v>-33100</v>
      </c>
      <c r="T16" s="308">
        <v>5541300</v>
      </c>
      <c r="U16" s="307">
        <v>4871300</v>
      </c>
      <c r="V16" s="320">
        <v>4871200</v>
      </c>
      <c r="W16" s="284">
        <v>-8.5999999999999993E-2</v>
      </c>
      <c r="X16" s="284">
        <v>-0.13400000000000001</v>
      </c>
      <c r="Y16" s="235">
        <v>-4.9000000000000002E-2</v>
      </c>
      <c r="Z16" s="241">
        <v>-5.5E-2</v>
      </c>
      <c r="AA16" s="244">
        <v>0.245</v>
      </c>
      <c r="AB16" s="111">
        <v>131.34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129.80000000000001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-300</v>
      </c>
      <c r="L18" s="75"/>
      <c r="M18" s="76"/>
      <c r="N18" s="98"/>
      <c r="O18" s="60"/>
      <c r="P18" s="127" t="s">
        <v>77</v>
      </c>
      <c r="Q18" s="60">
        <v>12300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10</v>
      </c>
      <c r="B19" s="18" t="s">
        <v>57</v>
      </c>
      <c r="C19" s="123">
        <v>-1.3145114253017828E-2</v>
      </c>
      <c r="D19" s="266">
        <v>-0.05</v>
      </c>
      <c r="E19" s="254">
        <v>1E-3</v>
      </c>
      <c r="F19" s="56">
        <v>2500</v>
      </c>
      <c r="G19" s="56">
        <v>3500</v>
      </c>
      <c r="H19" s="59">
        <f>SUM(F19:G19)</f>
        <v>6000</v>
      </c>
      <c r="I19" s="53"/>
      <c r="J19" s="99" t="s">
        <v>73</v>
      </c>
      <c r="K19" s="82">
        <v>10700</v>
      </c>
      <c r="L19" s="79">
        <f>SUM(K17:K19)</f>
        <v>10400</v>
      </c>
      <c r="M19" s="80"/>
      <c r="N19" s="99"/>
      <c r="O19" s="56"/>
      <c r="P19" s="99" t="s">
        <v>73</v>
      </c>
      <c r="Q19" s="56">
        <v>-12000</v>
      </c>
      <c r="R19" s="149">
        <f>SUM(O17:O19)+SUM(Q17:Q19)</f>
        <v>300</v>
      </c>
      <c r="S19" s="68">
        <v>16700</v>
      </c>
      <c r="T19" s="308">
        <v>5558000</v>
      </c>
      <c r="U19" s="307">
        <v>4884400</v>
      </c>
      <c r="V19" s="320">
        <v>4884400</v>
      </c>
      <c r="W19" s="287">
        <v>-8.6999999999999994E-2</v>
      </c>
      <c r="X19" s="287">
        <v>-0.13400000000000001</v>
      </c>
      <c r="Y19" s="235">
        <v>-4.9000000000000002E-2</v>
      </c>
      <c r="Z19" s="244">
        <v>-5.5E-2</v>
      </c>
      <c r="AA19" s="244">
        <v>0.245</v>
      </c>
      <c r="AB19" s="111">
        <v>130.57</v>
      </c>
      <c r="AC19" s="146"/>
      <c r="AD19" s="146"/>
    </row>
    <row r="20" spans="1:30" ht="27" customHeight="1" x14ac:dyDescent="0.35">
      <c r="A20" s="35"/>
      <c r="B20" s="35"/>
      <c r="C20" s="58"/>
      <c r="D20" s="44"/>
      <c r="E20" s="255"/>
      <c r="F20" s="63"/>
      <c r="G20" s="63"/>
      <c r="H20" s="64"/>
      <c r="I20" s="98"/>
      <c r="J20" s="98" t="s">
        <v>80</v>
      </c>
      <c r="K20" s="70">
        <v>-4500</v>
      </c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129.9</v>
      </c>
      <c r="AC20" s="146"/>
      <c r="AD20" s="146"/>
    </row>
    <row r="21" spans="1:30" s="147" customFormat="1" ht="27" customHeight="1" x14ac:dyDescent="0.35">
      <c r="A21" s="31"/>
      <c r="B21" s="31"/>
      <c r="C21" s="58"/>
      <c r="D21" s="44"/>
      <c r="E21" s="253"/>
      <c r="F21" s="60"/>
      <c r="G21" s="60"/>
      <c r="H21" s="61"/>
      <c r="I21" s="131"/>
      <c r="J21" s="98" t="s">
        <v>74</v>
      </c>
      <c r="K21" s="74">
        <v>-500</v>
      </c>
      <c r="L21" s="75"/>
      <c r="M21" s="76"/>
      <c r="N21" s="98"/>
      <c r="O21" s="60"/>
      <c r="P21" s="98"/>
      <c r="Q21" s="60"/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11</v>
      </c>
      <c r="B22" s="33" t="s">
        <v>58</v>
      </c>
      <c r="C22" s="123">
        <v>-9.0045676350431203E-3</v>
      </c>
      <c r="D22" s="266">
        <v>-4.4999999999999998E-2</v>
      </c>
      <c r="E22" s="254">
        <v>1E-3</v>
      </c>
      <c r="F22" s="56">
        <v>2500</v>
      </c>
      <c r="G22" s="56">
        <v>-22100</v>
      </c>
      <c r="H22" s="59">
        <f>SUM(F22:G22)</f>
        <v>-19600</v>
      </c>
      <c r="I22" s="53"/>
      <c r="J22" s="99" t="s">
        <v>73</v>
      </c>
      <c r="K22" s="85">
        <v>12000</v>
      </c>
      <c r="L22" s="79">
        <f>SUM(K20:K22)</f>
        <v>7000</v>
      </c>
      <c r="M22" s="97"/>
      <c r="N22" s="99" t="s">
        <v>80</v>
      </c>
      <c r="O22" s="56">
        <v>5100</v>
      </c>
      <c r="P22" s="98" t="s">
        <v>73</v>
      </c>
      <c r="Q22" s="56">
        <v>-2600</v>
      </c>
      <c r="R22" s="149">
        <f>SUM(O20:O22)+SUM(Q20:Q22)</f>
        <v>2500</v>
      </c>
      <c r="S22" s="68">
        <v>-10100</v>
      </c>
      <c r="T22" s="308">
        <v>5547900</v>
      </c>
      <c r="U22" s="307">
        <v>4876900</v>
      </c>
      <c r="V22" s="320">
        <v>4876900</v>
      </c>
      <c r="W22" s="284">
        <v>-9.8000000000000004E-2</v>
      </c>
      <c r="X22" s="284">
        <v>-0.13</v>
      </c>
      <c r="Y22" s="235">
        <v>-4.9000000000000002E-2</v>
      </c>
      <c r="Z22" s="241">
        <v>-5.5E-2</v>
      </c>
      <c r="AA22" s="244">
        <v>0.245</v>
      </c>
      <c r="AB22" s="145">
        <v>130.49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/>
      <c r="K23" s="74"/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128.6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-200</v>
      </c>
      <c r="L24" s="75"/>
      <c r="M24" s="76"/>
      <c r="N24" s="98"/>
      <c r="O24" s="60"/>
      <c r="P24" s="98" t="s">
        <v>76</v>
      </c>
      <c r="Q24" s="60">
        <v>5000</v>
      </c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12</v>
      </c>
      <c r="B25" s="33" t="s">
        <v>59</v>
      </c>
      <c r="C25" s="123">
        <v>-6.5464746867372955E-3</v>
      </c>
      <c r="D25" s="266">
        <v>-4.4999999999999998E-2</v>
      </c>
      <c r="E25" s="254">
        <v>1E-3</v>
      </c>
      <c r="F25" s="56">
        <v>1400</v>
      </c>
      <c r="G25" s="56">
        <v>-4800</v>
      </c>
      <c r="H25" s="59">
        <f>SUM(F25:G25)</f>
        <v>-3400</v>
      </c>
      <c r="I25" s="54"/>
      <c r="J25" s="99" t="s">
        <v>73</v>
      </c>
      <c r="K25" s="85">
        <v>2600</v>
      </c>
      <c r="L25" s="79">
        <f>SUM(K23:K25)</f>
        <v>2400</v>
      </c>
      <c r="M25" s="88"/>
      <c r="N25" s="99"/>
      <c r="O25" s="90"/>
      <c r="P25" s="99" t="s">
        <v>73</v>
      </c>
      <c r="Q25" s="90">
        <v>-4100</v>
      </c>
      <c r="R25" s="149">
        <f>SUM(O23:O25)+SUM(Q23:Q25)</f>
        <v>900</v>
      </c>
      <c r="S25" s="68">
        <v>-100</v>
      </c>
      <c r="T25" s="308">
        <v>5547800</v>
      </c>
      <c r="U25" s="323">
        <v>4872800</v>
      </c>
      <c r="V25" s="320">
        <v>4872800</v>
      </c>
      <c r="W25" s="284">
        <v>-9.8000000000000004E-2</v>
      </c>
      <c r="X25" s="284">
        <v>-0.13</v>
      </c>
      <c r="Y25" s="235">
        <v>-4.9000000000000002E-2</v>
      </c>
      <c r="Z25" s="241">
        <v>-5.5E-2</v>
      </c>
      <c r="AA25" s="244">
        <v>0.24399999999999999</v>
      </c>
      <c r="AB25" s="111">
        <v>130.05000000000001</v>
      </c>
      <c r="AC25" s="146"/>
      <c r="AD25" s="146"/>
    </row>
    <row r="26" spans="1:30" ht="27" customHeight="1" x14ac:dyDescent="0.35">
      <c r="A26" s="31"/>
      <c r="B26" s="35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128.35</v>
      </c>
      <c r="AC26" s="146"/>
      <c r="AD26" s="146"/>
    </row>
    <row r="27" spans="1:30" s="147" customFormat="1" ht="27" customHeight="1" x14ac:dyDescent="0.35">
      <c r="A27" s="31"/>
      <c r="B27" s="31"/>
      <c r="C27" s="58"/>
      <c r="D27" s="44"/>
      <c r="E27" s="253"/>
      <c r="F27" s="60"/>
      <c r="G27" s="60"/>
      <c r="H27" s="65"/>
      <c r="I27" s="55"/>
      <c r="J27" s="98" t="s">
        <v>74</v>
      </c>
      <c r="K27" s="77">
        <v>-500</v>
      </c>
      <c r="L27" s="75"/>
      <c r="M27" s="76"/>
      <c r="N27" s="98"/>
      <c r="O27" s="60"/>
      <c r="P27" s="98"/>
      <c r="Q27" s="60"/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13</v>
      </c>
      <c r="B28" s="33" t="s">
        <v>60</v>
      </c>
      <c r="C28" s="236">
        <v>-4.8565486921592809E-3</v>
      </c>
      <c r="D28" s="268">
        <v>-4.4999999999999998E-2</v>
      </c>
      <c r="E28" s="254">
        <v>1E-3</v>
      </c>
      <c r="F28" s="56">
        <v>1900</v>
      </c>
      <c r="G28" s="56">
        <v>-8200</v>
      </c>
      <c r="H28" s="66">
        <f>SUM(F28:G28)</f>
        <v>-6300</v>
      </c>
      <c r="I28" s="54"/>
      <c r="J28" s="99" t="s">
        <v>73</v>
      </c>
      <c r="K28" s="56">
        <v>4100</v>
      </c>
      <c r="L28" s="79">
        <f>SUM(K26:K28)</f>
        <v>3600</v>
      </c>
      <c r="M28" s="100"/>
      <c r="N28" s="99"/>
      <c r="O28" s="56"/>
      <c r="P28" s="99" t="s">
        <v>73</v>
      </c>
      <c r="Q28" s="56">
        <v>-4000</v>
      </c>
      <c r="R28" s="149">
        <f>SUM(O26:O28)+SUM(Q26:Q28)</f>
        <v>-4000</v>
      </c>
      <c r="S28" s="81">
        <v>-6700</v>
      </c>
      <c r="T28" s="324">
        <v>5541100</v>
      </c>
      <c r="U28" s="323">
        <v>4881200</v>
      </c>
      <c r="V28" s="320">
        <v>4881200</v>
      </c>
      <c r="W28" s="284">
        <v>-9.6000000000000002E-2</v>
      </c>
      <c r="X28" s="284">
        <v>-0.127</v>
      </c>
      <c r="Y28" s="235">
        <v>-4.9000000000000002E-2</v>
      </c>
      <c r="Z28" s="241">
        <v>-5.5E-2</v>
      </c>
      <c r="AA28" s="244">
        <v>0.24</v>
      </c>
      <c r="AB28" s="111">
        <v>129.36000000000001</v>
      </c>
    </row>
    <row r="29" spans="1:30" s="147" customFormat="1" ht="27" customHeight="1" x14ac:dyDescent="0.35">
      <c r="A29" s="31"/>
      <c r="B29" s="14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128.69999999999999</v>
      </c>
    </row>
    <row r="30" spans="1:30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98" t="s">
        <v>74</v>
      </c>
      <c r="K30" s="60">
        <v>-900</v>
      </c>
      <c r="L30" s="75"/>
      <c r="M30" s="93"/>
      <c r="N30" s="98"/>
      <c r="O30" s="60"/>
      <c r="P30" s="98" t="s">
        <v>77</v>
      </c>
      <c r="Q30" s="60">
        <v>14600</v>
      </c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16</v>
      </c>
      <c r="B31" s="18" t="s">
        <v>87</v>
      </c>
      <c r="C31" s="123">
        <v>-1.9338706217632451E-2</v>
      </c>
      <c r="D31" s="266">
        <v>-0.06</v>
      </c>
      <c r="E31" s="254">
        <v>1E-3</v>
      </c>
      <c r="F31" s="56">
        <v>1400</v>
      </c>
      <c r="G31" s="56">
        <v>-10900</v>
      </c>
      <c r="H31" s="66">
        <f>SUM(F31:G31)</f>
        <v>-9500</v>
      </c>
      <c r="I31" s="101"/>
      <c r="J31" s="99" t="s">
        <v>73</v>
      </c>
      <c r="K31" s="56">
        <v>4000</v>
      </c>
      <c r="L31" s="79">
        <f>SUM(K29:K31)</f>
        <v>3100</v>
      </c>
      <c r="M31" s="84"/>
      <c r="N31" s="99"/>
      <c r="O31" s="56"/>
      <c r="P31" s="99" t="s">
        <v>73</v>
      </c>
      <c r="Q31" s="56">
        <v>-6100</v>
      </c>
      <c r="R31" s="149">
        <f>SUM(O29:O31)+SUM(Q29:Q31)</f>
        <v>8500</v>
      </c>
      <c r="S31" s="81">
        <v>2100</v>
      </c>
      <c r="T31" s="308">
        <v>5543200</v>
      </c>
      <c r="U31" s="307">
        <v>4862200</v>
      </c>
      <c r="V31" s="320">
        <v>3521500</v>
      </c>
      <c r="W31" s="284">
        <v>-0.10199999999999999</v>
      </c>
      <c r="X31" s="284">
        <v>-0.13</v>
      </c>
      <c r="Y31" s="235">
        <v>-4.9000000000000002E-2</v>
      </c>
      <c r="Z31" s="241">
        <v>-5.5E-2</v>
      </c>
      <c r="AA31" s="244">
        <v>0.24</v>
      </c>
      <c r="AB31" s="111">
        <v>129.66999999999999</v>
      </c>
      <c r="AC31" s="146"/>
      <c r="AD31" s="146"/>
    </row>
    <row r="32" spans="1:30" s="147" customFormat="1" ht="27" customHeight="1" x14ac:dyDescent="0.35">
      <c r="A32" s="31"/>
      <c r="B32" s="14"/>
      <c r="C32" s="125"/>
      <c r="D32" s="269"/>
      <c r="E32" s="255"/>
      <c r="F32" s="63"/>
      <c r="G32" s="63"/>
      <c r="H32" s="69"/>
      <c r="I32" s="143"/>
      <c r="J32" s="336" t="s">
        <v>98</v>
      </c>
      <c r="K32" s="63">
        <v>-100</v>
      </c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128.83000000000001</v>
      </c>
    </row>
    <row r="33" spans="1:30" s="147" customFormat="1" ht="27" customHeight="1" x14ac:dyDescent="0.35">
      <c r="A33" s="31"/>
      <c r="B33" s="14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-300</v>
      </c>
      <c r="L33" s="75"/>
      <c r="M33" s="86"/>
      <c r="N33" s="328"/>
      <c r="O33" s="60"/>
      <c r="P33" s="98" t="s">
        <v>74</v>
      </c>
      <c r="Q33" s="60">
        <v>4000</v>
      </c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17</v>
      </c>
      <c r="B34" s="18" t="s">
        <v>57</v>
      </c>
      <c r="C34" s="123">
        <v>-1.8469461089966787E-2</v>
      </c>
      <c r="D34" s="270">
        <v>-0.06</v>
      </c>
      <c r="E34" s="254">
        <v>1E-3</v>
      </c>
      <c r="F34" s="56">
        <v>1100</v>
      </c>
      <c r="G34" s="56">
        <v>-4300</v>
      </c>
      <c r="H34" s="66">
        <f>SUM(F34:G34)</f>
        <v>-3200</v>
      </c>
      <c r="I34" s="101"/>
      <c r="J34" s="99" t="s">
        <v>73</v>
      </c>
      <c r="K34" s="56">
        <v>6100</v>
      </c>
      <c r="L34" s="79">
        <f>SUM(K32:K34)</f>
        <v>5700</v>
      </c>
      <c r="M34" s="80"/>
      <c r="N34" s="99"/>
      <c r="O34" s="56"/>
      <c r="P34" s="99" t="s">
        <v>73</v>
      </c>
      <c r="Q34" s="94">
        <v>-5700</v>
      </c>
      <c r="R34" s="149">
        <f>SUM(O32:O34)+SUM(Q32:Q34)</f>
        <v>-1700</v>
      </c>
      <c r="S34" s="94">
        <v>800</v>
      </c>
      <c r="T34" s="318">
        <v>5544000</v>
      </c>
      <c r="U34" s="307">
        <v>4863700</v>
      </c>
      <c r="V34" s="320">
        <v>4848000</v>
      </c>
      <c r="W34" s="284">
        <v>-0.14599999999999999</v>
      </c>
      <c r="X34" s="284">
        <v>-0.13</v>
      </c>
      <c r="Y34" s="235">
        <v>-4.9000000000000002E-2</v>
      </c>
      <c r="Z34" s="244">
        <v>-5.5E-2</v>
      </c>
      <c r="AA34" s="244">
        <v>0.24</v>
      </c>
      <c r="AB34" s="111">
        <v>129.44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/>
      <c r="K35" s="63"/>
      <c r="L35" s="71"/>
      <c r="M35" s="96"/>
      <c r="N35" s="108"/>
      <c r="O35" s="63"/>
      <c r="P35" s="108"/>
      <c r="Q35" s="63"/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128.94999999999999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-300</v>
      </c>
      <c r="L36" s="75"/>
      <c r="M36" s="86"/>
      <c r="N36" s="328"/>
      <c r="O36" s="60"/>
      <c r="P36" s="98" t="s">
        <v>76</v>
      </c>
      <c r="Q36" s="60">
        <v>5000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18</v>
      </c>
      <c r="B37" s="33" t="s">
        <v>58</v>
      </c>
      <c r="C37" s="123">
        <v>-1.9125555737720727E-2</v>
      </c>
      <c r="D37" s="270">
        <v>-0.06</v>
      </c>
      <c r="E37" s="254">
        <v>1E-3</v>
      </c>
      <c r="F37" s="56">
        <v>400</v>
      </c>
      <c r="G37" s="56">
        <v>-1200</v>
      </c>
      <c r="H37" s="66">
        <f>SUM(F37:G37)</f>
        <v>-800</v>
      </c>
      <c r="I37" s="101"/>
      <c r="J37" s="99" t="s">
        <v>73</v>
      </c>
      <c r="K37" s="56">
        <v>5700</v>
      </c>
      <c r="L37" s="79">
        <f>SUM(K35:K37)</f>
        <v>5400</v>
      </c>
      <c r="M37" s="80"/>
      <c r="N37" s="99"/>
      <c r="O37" s="56"/>
      <c r="P37" s="99" t="s">
        <v>73</v>
      </c>
      <c r="Q37" s="94">
        <v>-6100</v>
      </c>
      <c r="R37" s="149">
        <f>SUM(O35:O37)+SUM(Q35:Q37)</f>
        <v>-1100</v>
      </c>
      <c r="S37" s="94">
        <v>3500</v>
      </c>
      <c r="T37" s="318">
        <v>5547500</v>
      </c>
      <c r="U37" s="307">
        <v>4861300</v>
      </c>
      <c r="V37" s="320">
        <v>4854200</v>
      </c>
      <c r="W37" s="284">
        <v>-0.11899999999999999</v>
      </c>
      <c r="X37" s="284">
        <v>-0.13</v>
      </c>
      <c r="Y37" s="235">
        <v>-4.9000000000000002E-2</v>
      </c>
      <c r="Z37" s="244">
        <v>-5.5E-2</v>
      </c>
      <c r="AA37" s="244">
        <v>0.24</v>
      </c>
      <c r="AB37" s="111">
        <v>129.53</v>
      </c>
    </row>
    <row r="38" spans="1:30" s="147" customFormat="1" ht="27" customHeight="1" x14ac:dyDescent="0.35">
      <c r="A38" s="31"/>
      <c r="B38" s="35"/>
      <c r="C38" s="125"/>
      <c r="D38" s="269"/>
      <c r="E38" s="255"/>
      <c r="F38" s="63"/>
      <c r="G38" s="63"/>
      <c r="H38" s="69"/>
      <c r="I38" s="143"/>
      <c r="J38" s="108"/>
      <c r="K38" s="63"/>
      <c r="L38" s="71"/>
      <c r="M38" s="96"/>
      <c r="N38" s="108"/>
      <c r="O38" s="63"/>
      <c r="P38" s="108"/>
      <c r="Q38" s="63"/>
      <c r="R38" s="71"/>
      <c r="S38" s="63"/>
      <c r="T38" s="314"/>
      <c r="U38" s="313"/>
      <c r="V38" s="321"/>
      <c r="W38" s="285"/>
      <c r="X38" s="285"/>
      <c r="Y38" s="294"/>
      <c r="Z38" s="243"/>
      <c r="AA38" s="243"/>
      <c r="AB38" s="110">
        <v>127.9</v>
      </c>
    </row>
    <row r="39" spans="1:30" s="147" customFormat="1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74</v>
      </c>
      <c r="K39" s="60">
        <v>-200</v>
      </c>
      <c r="L39" s="75"/>
      <c r="M39" s="86"/>
      <c r="N39" s="98"/>
      <c r="O39" s="60"/>
      <c r="P39" s="98"/>
      <c r="Q39" s="60"/>
      <c r="R39" s="75"/>
      <c r="S39" s="60"/>
      <c r="T39" s="311"/>
      <c r="U39" s="310"/>
      <c r="V39" s="319"/>
      <c r="W39" s="286"/>
      <c r="X39" s="286"/>
      <c r="Y39" s="293"/>
      <c r="Z39" s="240"/>
      <c r="AA39" s="240"/>
      <c r="AB39" s="112"/>
    </row>
    <row r="40" spans="1:30" s="147" customFormat="1" ht="27" customHeight="1" x14ac:dyDescent="0.35">
      <c r="A40" s="33">
        <v>19</v>
      </c>
      <c r="B40" s="33" t="s">
        <v>59</v>
      </c>
      <c r="C40" s="123">
        <v>-1.8635988812703001E-2</v>
      </c>
      <c r="D40" s="270">
        <v>-0.06</v>
      </c>
      <c r="E40" s="254">
        <v>1E-3</v>
      </c>
      <c r="F40" s="56">
        <v>-100</v>
      </c>
      <c r="G40" s="56">
        <v>-24100</v>
      </c>
      <c r="H40" s="66">
        <f>SUM(F40:G40)</f>
        <v>-24200</v>
      </c>
      <c r="I40" s="101"/>
      <c r="J40" s="99" t="s">
        <v>73</v>
      </c>
      <c r="K40" s="56">
        <v>6100</v>
      </c>
      <c r="L40" s="79">
        <f>SUM(K38:K40)</f>
        <v>5900</v>
      </c>
      <c r="M40" s="80"/>
      <c r="N40" s="99"/>
      <c r="O40" s="56"/>
      <c r="P40" s="99" t="s">
        <v>73</v>
      </c>
      <c r="Q40" s="94">
        <v>-1400</v>
      </c>
      <c r="R40" s="149">
        <f>SUM(O38:O40)+SUM(Q38:Q40)</f>
        <v>-1400</v>
      </c>
      <c r="S40" s="94">
        <v>-19700</v>
      </c>
      <c r="T40" s="318">
        <v>5527800</v>
      </c>
      <c r="U40" s="307">
        <v>4847400</v>
      </c>
      <c r="V40" s="320">
        <v>4842800</v>
      </c>
      <c r="W40" s="284">
        <v>-0.107</v>
      </c>
      <c r="X40" s="284">
        <v>-0.13</v>
      </c>
      <c r="Y40" s="235">
        <v>-4.9000000000000002E-2</v>
      </c>
      <c r="Z40" s="244">
        <v>-5.5E-2</v>
      </c>
      <c r="AA40" s="244">
        <v>0.24</v>
      </c>
      <c r="AB40" s="111">
        <v>128.93</v>
      </c>
    </row>
    <row r="41" spans="1:30" ht="27" customHeight="1" x14ac:dyDescent="0.35">
      <c r="A41" s="31"/>
      <c r="B41" s="35"/>
      <c r="C41" s="124"/>
      <c r="D41" s="45"/>
      <c r="E41" s="253"/>
      <c r="F41" s="60"/>
      <c r="G41" s="60"/>
      <c r="H41" s="65"/>
      <c r="I41" s="133"/>
      <c r="J41" s="98" t="s">
        <v>74</v>
      </c>
      <c r="K41" s="60">
        <v>-300</v>
      </c>
      <c r="L41" s="75"/>
      <c r="M41" s="86"/>
      <c r="N41" s="98"/>
      <c r="O41" s="60"/>
      <c r="P41" s="98"/>
      <c r="Q41" s="95"/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127.54</v>
      </c>
      <c r="AC41" s="146"/>
      <c r="AD41" s="146"/>
    </row>
    <row r="42" spans="1:30" ht="27" customHeight="1" x14ac:dyDescent="0.35">
      <c r="A42" s="31"/>
      <c r="B42" s="31"/>
      <c r="C42" s="124"/>
      <c r="D42" s="45"/>
      <c r="E42" s="253"/>
      <c r="F42" s="60"/>
      <c r="G42" s="60"/>
      <c r="H42" s="65"/>
      <c r="I42" s="133"/>
      <c r="J42" s="98" t="s">
        <v>75</v>
      </c>
      <c r="K42" s="60">
        <v>-100</v>
      </c>
      <c r="L42" s="75"/>
      <c r="M42" s="86"/>
      <c r="N42" s="98"/>
      <c r="O42" s="60"/>
      <c r="P42" s="98" t="s">
        <v>77</v>
      </c>
      <c r="Q42" s="95">
        <v>10300</v>
      </c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20</v>
      </c>
      <c r="B43" s="33" t="s">
        <v>60</v>
      </c>
      <c r="C43" s="123">
        <v>-1.9717892425905603E-2</v>
      </c>
      <c r="D43" s="266">
        <v>-0.06</v>
      </c>
      <c r="E43" s="254">
        <v>1E-3</v>
      </c>
      <c r="F43" s="68">
        <v>-200</v>
      </c>
      <c r="G43" s="56">
        <v>9500</v>
      </c>
      <c r="H43" s="66">
        <f>SUM(F43:G43)</f>
        <v>9300</v>
      </c>
      <c r="I43" s="54"/>
      <c r="J43" s="99" t="s">
        <v>73</v>
      </c>
      <c r="K43" s="56">
        <v>1400</v>
      </c>
      <c r="L43" s="79">
        <f>SUM(K41:K43)</f>
        <v>1000</v>
      </c>
      <c r="M43" s="88"/>
      <c r="N43" s="99"/>
      <c r="O43" s="56"/>
      <c r="P43" s="99" t="s">
        <v>73</v>
      </c>
      <c r="Q43" s="94">
        <v>-1400</v>
      </c>
      <c r="R43" s="149">
        <f>SUM(O41:O43)+SUM(Q41:Q43)</f>
        <v>8900</v>
      </c>
      <c r="S43" s="151">
        <v>19200</v>
      </c>
      <c r="T43" s="318">
        <v>5547000</v>
      </c>
      <c r="U43" s="307">
        <v>4863500</v>
      </c>
      <c r="V43" s="306">
        <v>4862600</v>
      </c>
      <c r="W43" s="284">
        <v>-0.105</v>
      </c>
      <c r="X43" s="284">
        <v>-0.127</v>
      </c>
      <c r="Y43" s="235">
        <v>-4.9000000000000002E-2</v>
      </c>
      <c r="Z43" s="241">
        <v>-5.5E-2</v>
      </c>
      <c r="AA43" s="244">
        <v>0.23400000000000001</v>
      </c>
      <c r="AB43" s="111">
        <v>128.21</v>
      </c>
      <c r="AC43" s="148"/>
      <c r="AD43" s="146"/>
    </row>
    <row r="44" spans="1:30" ht="27" customHeight="1" x14ac:dyDescent="0.35">
      <c r="A44" s="31"/>
      <c r="B44" s="14"/>
      <c r="C44" s="124"/>
      <c r="D44" s="45"/>
      <c r="E44" s="256"/>
      <c r="F44" s="60"/>
      <c r="G44" s="60"/>
      <c r="H44" s="65"/>
      <c r="I44" s="55"/>
      <c r="J44" s="98"/>
      <c r="K44" s="60"/>
      <c r="L44" s="75"/>
      <c r="M44" s="132"/>
      <c r="N44" s="98"/>
      <c r="O44" s="60"/>
      <c r="P44" s="98"/>
      <c r="Q44" s="95"/>
      <c r="R44" s="152"/>
      <c r="S44" s="95"/>
      <c r="T44" s="317"/>
      <c r="U44" s="310"/>
      <c r="V44" s="309"/>
      <c r="W44" s="286"/>
      <c r="X44" s="286"/>
      <c r="Y44" s="293"/>
      <c r="Z44" s="240"/>
      <c r="AA44" s="240"/>
      <c r="AB44" s="112">
        <v>127.16</v>
      </c>
      <c r="AC44" s="147"/>
      <c r="AD44" s="146"/>
    </row>
    <row r="45" spans="1:30" ht="27" customHeight="1" x14ac:dyDescent="0.35">
      <c r="A45" s="31"/>
      <c r="B45" s="14"/>
      <c r="C45" s="58"/>
      <c r="D45" s="267"/>
      <c r="E45" s="253"/>
      <c r="F45" s="134"/>
      <c r="G45" s="60"/>
      <c r="H45" s="67"/>
      <c r="I45" s="107"/>
      <c r="J45" s="98" t="s">
        <v>74</v>
      </c>
      <c r="K45" s="95">
        <v>-200</v>
      </c>
      <c r="L45" s="75"/>
      <c r="M45" s="89"/>
      <c r="N45" s="98"/>
      <c r="O45" s="60"/>
      <c r="P45" s="98"/>
      <c r="Q45" s="60"/>
      <c r="R45" s="104"/>
      <c r="S45" s="83"/>
      <c r="T45" s="311"/>
      <c r="U45" s="316"/>
      <c r="V45" s="315"/>
      <c r="W45" s="286"/>
      <c r="X45" s="286"/>
      <c r="Y45" s="296"/>
      <c r="Z45" s="240"/>
      <c r="AA45" s="286"/>
      <c r="AB45" s="112"/>
      <c r="AC45" s="148"/>
      <c r="AD45" s="146"/>
    </row>
    <row r="46" spans="1:30" ht="27" customHeight="1" x14ac:dyDescent="0.35">
      <c r="A46" s="33">
        <v>23</v>
      </c>
      <c r="B46" s="18" t="s">
        <v>87</v>
      </c>
      <c r="C46" s="123">
        <v>-2.0636726178924893E-2</v>
      </c>
      <c r="D46" s="266">
        <v>-0.06</v>
      </c>
      <c r="E46" s="254">
        <v>1E-3</v>
      </c>
      <c r="F46" s="68">
        <v>500</v>
      </c>
      <c r="G46" s="56">
        <v>-14300</v>
      </c>
      <c r="H46" s="66">
        <f>SUM(F46:G46)</f>
        <v>-13800</v>
      </c>
      <c r="I46" s="106"/>
      <c r="J46" s="99" t="s">
        <v>73</v>
      </c>
      <c r="K46" s="94">
        <v>1400</v>
      </c>
      <c r="L46" s="79">
        <f>SUM(K44:K46)</f>
        <v>1200</v>
      </c>
      <c r="M46" s="80"/>
      <c r="N46" s="99"/>
      <c r="O46" s="56"/>
      <c r="P46" s="99" t="s">
        <v>73</v>
      </c>
      <c r="Q46" s="301">
        <v>-1800</v>
      </c>
      <c r="R46" s="149">
        <f>SUM(O44:O46)+SUM(Q44:Q46)</f>
        <v>-1800</v>
      </c>
      <c r="S46" s="81">
        <v>-14400</v>
      </c>
      <c r="T46" s="308">
        <v>5532600</v>
      </c>
      <c r="U46" s="307">
        <v>4850200</v>
      </c>
      <c r="V46" s="306">
        <v>4849200</v>
      </c>
      <c r="W46" s="284">
        <v>-0.106</v>
      </c>
      <c r="X46" s="284">
        <v>-0.125</v>
      </c>
      <c r="Y46" s="235">
        <v>-4.9000000000000002E-2</v>
      </c>
      <c r="Z46" s="241">
        <v>-5.5E-2</v>
      </c>
      <c r="AA46" s="244">
        <v>0.23499999999999999</v>
      </c>
      <c r="AB46" s="111">
        <v>128.04</v>
      </c>
      <c r="AC46" s="148"/>
      <c r="AD46" s="146"/>
    </row>
    <row r="47" spans="1:30" ht="27" customHeight="1" x14ac:dyDescent="0.35">
      <c r="A47" s="31"/>
      <c r="B47" s="14"/>
      <c r="C47" s="124"/>
      <c r="D47" s="45"/>
      <c r="E47" s="253"/>
      <c r="F47" s="60"/>
      <c r="G47" s="60"/>
      <c r="H47" s="65"/>
      <c r="I47" s="126"/>
      <c r="J47" s="98"/>
      <c r="K47" s="95"/>
      <c r="L47" s="75"/>
      <c r="M47" s="86"/>
      <c r="N47" s="98"/>
      <c r="O47" s="60"/>
      <c r="P47" s="98"/>
      <c r="Q47" s="60"/>
      <c r="R47" s="128"/>
      <c r="S47" s="60"/>
      <c r="T47" s="311"/>
      <c r="U47" s="310"/>
      <c r="V47" s="309"/>
      <c r="W47" s="286"/>
      <c r="X47" s="286"/>
      <c r="Y47" s="293"/>
      <c r="Z47" s="240"/>
      <c r="AA47" s="240"/>
      <c r="AB47" s="112">
        <v>127.25</v>
      </c>
      <c r="AC47" s="148"/>
      <c r="AD47" s="146"/>
    </row>
    <row r="48" spans="1:30" ht="27" customHeight="1" x14ac:dyDescent="0.35">
      <c r="A48" s="31"/>
      <c r="B48" s="14"/>
      <c r="C48" s="124"/>
      <c r="D48" s="45"/>
      <c r="E48" s="253"/>
      <c r="F48" s="60"/>
      <c r="G48" s="60"/>
      <c r="H48" s="65"/>
      <c r="I48" s="126"/>
      <c r="J48" s="98" t="s">
        <v>74</v>
      </c>
      <c r="K48" s="95">
        <v>-200</v>
      </c>
      <c r="L48" s="75"/>
      <c r="M48" s="86"/>
      <c r="N48" s="98"/>
      <c r="O48" s="92"/>
      <c r="P48" s="98"/>
      <c r="Q48" s="60"/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/>
      <c r="AC48" s="148"/>
      <c r="AD48" s="146"/>
    </row>
    <row r="49" spans="1:29" s="147" customFormat="1" ht="27" customHeight="1" x14ac:dyDescent="0.35">
      <c r="A49" s="33">
        <v>24</v>
      </c>
      <c r="B49" s="18" t="s">
        <v>57</v>
      </c>
      <c r="C49" s="123">
        <v>-1.9822325303007628E-2</v>
      </c>
      <c r="D49" s="270">
        <v>-0.06</v>
      </c>
      <c r="E49" s="257">
        <v>1E-3</v>
      </c>
      <c r="F49" s="56">
        <v>100</v>
      </c>
      <c r="G49" s="56">
        <v>1700</v>
      </c>
      <c r="H49" s="66">
        <f>SUM(F49:G49)</f>
        <v>1800</v>
      </c>
      <c r="I49" s="130"/>
      <c r="J49" s="99" t="s">
        <v>73</v>
      </c>
      <c r="K49" s="94">
        <v>1800</v>
      </c>
      <c r="L49" s="79">
        <f>SUM(K47:K49)</f>
        <v>1600</v>
      </c>
      <c r="M49" s="80"/>
      <c r="N49" s="99"/>
      <c r="O49" s="56"/>
      <c r="P49" s="99" t="s">
        <v>73</v>
      </c>
      <c r="Q49" s="56">
        <v>-3300</v>
      </c>
      <c r="R49" s="149">
        <f>SUM(O47:O49)+SUM(Q47:Q49)</f>
        <v>-3300</v>
      </c>
      <c r="S49" s="56">
        <v>100</v>
      </c>
      <c r="T49" s="308">
        <v>5532700</v>
      </c>
      <c r="U49" s="307">
        <v>4851000</v>
      </c>
      <c r="V49" s="306">
        <v>4850600</v>
      </c>
      <c r="W49" s="287">
        <v>-0.105</v>
      </c>
      <c r="X49" s="287">
        <v>-0.125</v>
      </c>
      <c r="Y49" s="238">
        <v>-4.9000000000000002E-2</v>
      </c>
      <c r="Z49" s="241">
        <v>-5.5E-2</v>
      </c>
      <c r="AA49" s="244">
        <v>0.22900000000000001</v>
      </c>
      <c r="AB49" s="111">
        <v>128.08000000000001</v>
      </c>
      <c r="AC49" s="148"/>
    </row>
    <row r="50" spans="1:29" s="147" customFormat="1" ht="27" customHeight="1" x14ac:dyDescent="0.35">
      <c r="A50" s="31"/>
      <c r="B50" s="35"/>
      <c r="C50" s="58"/>
      <c r="D50" s="44"/>
      <c r="E50" s="253"/>
      <c r="F50" s="60"/>
      <c r="G50" s="60"/>
      <c r="H50" s="65"/>
      <c r="I50" s="55"/>
      <c r="J50" s="98" t="s">
        <v>80</v>
      </c>
      <c r="K50" s="95">
        <v>-5100</v>
      </c>
      <c r="L50" s="75"/>
      <c r="M50" s="86"/>
      <c r="N50" s="98"/>
      <c r="O50" s="60"/>
      <c r="P50" s="98"/>
      <c r="Q50" s="60"/>
      <c r="R50" s="104"/>
      <c r="S50" s="60"/>
      <c r="T50" s="311"/>
      <c r="U50" s="310"/>
      <c r="V50" s="309"/>
      <c r="W50" s="286"/>
      <c r="X50" s="286"/>
      <c r="Y50" s="293"/>
      <c r="Z50" s="242"/>
      <c r="AA50" s="240"/>
      <c r="AB50" s="144">
        <v>126.67</v>
      </c>
      <c r="AC50" s="148"/>
    </row>
    <row r="51" spans="1:29" s="147" customFormat="1" ht="27" customHeight="1" x14ac:dyDescent="0.35">
      <c r="A51" s="31"/>
      <c r="B51" s="31"/>
      <c r="C51" s="58"/>
      <c r="D51" s="44"/>
      <c r="E51" s="253"/>
      <c r="F51" s="60"/>
      <c r="G51" s="60"/>
      <c r="H51" s="65"/>
      <c r="I51" s="55"/>
      <c r="J51" s="98" t="s">
        <v>74</v>
      </c>
      <c r="K51" s="95">
        <v>-100</v>
      </c>
      <c r="L51" s="75"/>
      <c r="M51" s="86"/>
      <c r="N51" s="98"/>
      <c r="O51" s="60"/>
      <c r="P51" s="98"/>
      <c r="Q51" s="60"/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/>
      <c r="AC51" s="148"/>
    </row>
    <row r="52" spans="1:29" s="147" customFormat="1" ht="27" customHeight="1" x14ac:dyDescent="0.35">
      <c r="A52" s="31"/>
      <c r="B52" s="31"/>
      <c r="C52" s="58"/>
      <c r="D52" s="44"/>
      <c r="E52" s="253"/>
      <c r="F52" s="60"/>
      <c r="G52" s="60"/>
      <c r="H52" s="65"/>
      <c r="I52" s="55"/>
      <c r="J52" s="98" t="s">
        <v>75</v>
      </c>
      <c r="K52" s="95">
        <v>-200</v>
      </c>
      <c r="L52" s="75"/>
      <c r="M52" s="86"/>
      <c r="N52" s="98"/>
      <c r="O52" s="60"/>
      <c r="P52" s="98" t="s">
        <v>75</v>
      </c>
      <c r="Q52" s="60">
        <v>1000</v>
      </c>
      <c r="R52" s="104"/>
      <c r="S52" s="60"/>
      <c r="T52" s="311"/>
      <c r="U52" s="310"/>
      <c r="V52" s="309"/>
      <c r="W52" s="286"/>
      <c r="X52" s="286"/>
      <c r="Y52" s="293"/>
      <c r="Z52" s="242"/>
      <c r="AA52" s="240"/>
      <c r="AB52" s="144"/>
      <c r="AC52" s="148"/>
    </row>
    <row r="53" spans="1:29" s="147" customFormat="1" ht="27" customHeight="1" x14ac:dyDescent="0.35">
      <c r="A53" s="33">
        <v>25</v>
      </c>
      <c r="B53" s="33" t="s">
        <v>58</v>
      </c>
      <c r="C53" s="123">
        <v>-1.974567637871549E-2</v>
      </c>
      <c r="D53" s="270">
        <v>-0.06</v>
      </c>
      <c r="E53" s="254">
        <v>1E-3</v>
      </c>
      <c r="F53" s="56">
        <v>0</v>
      </c>
      <c r="G53" s="56">
        <v>5600</v>
      </c>
      <c r="H53" s="66">
        <f>SUM(F53:G53)</f>
        <v>5600</v>
      </c>
      <c r="I53" s="54"/>
      <c r="J53" s="99" t="s">
        <v>73</v>
      </c>
      <c r="K53" s="94">
        <v>3300</v>
      </c>
      <c r="L53" s="79">
        <f>SUM(K50:K53)</f>
        <v>-2100</v>
      </c>
      <c r="M53" s="80"/>
      <c r="N53" s="99" t="s">
        <v>80</v>
      </c>
      <c r="O53" s="56">
        <v>5300</v>
      </c>
      <c r="P53" s="99" t="s">
        <v>73</v>
      </c>
      <c r="Q53" s="56">
        <v>-2700</v>
      </c>
      <c r="R53" s="149">
        <f>SUM(O50:O53)+SUM(Q50:Q53)</f>
        <v>3600</v>
      </c>
      <c r="S53" s="56">
        <v>7100</v>
      </c>
      <c r="T53" s="308">
        <v>5539800</v>
      </c>
      <c r="U53" s="307">
        <v>4858400</v>
      </c>
      <c r="V53" s="306">
        <v>4858000</v>
      </c>
      <c r="W53" s="287">
        <v>-0.106</v>
      </c>
      <c r="X53" s="287">
        <v>-0.125</v>
      </c>
      <c r="Y53" s="235">
        <v>-4.9000000000000002E-2</v>
      </c>
      <c r="Z53" s="241">
        <v>-5.5E-2</v>
      </c>
      <c r="AA53" s="244">
        <v>0.20499999999999999</v>
      </c>
      <c r="AB53" s="145">
        <v>127.29</v>
      </c>
      <c r="AC53" s="148"/>
    </row>
    <row r="54" spans="1:29" s="147" customFormat="1" ht="27" customHeight="1" x14ac:dyDescent="0.35">
      <c r="A54" s="35"/>
      <c r="B54" s="35"/>
      <c r="C54" s="57"/>
      <c r="D54" s="271"/>
      <c r="E54" s="255"/>
      <c r="F54" s="63"/>
      <c r="G54" s="63"/>
      <c r="H54" s="69"/>
      <c r="I54" s="109"/>
      <c r="J54" s="108"/>
      <c r="K54" s="95"/>
      <c r="L54" s="71"/>
      <c r="M54" s="96"/>
      <c r="N54" s="98"/>
      <c r="O54" s="63"/>
      <c r="P54" s="98"/>
      <c r="Q54" s="63"/>
      <c r="R54" s="103"/>
      <c r="S54" s="63"/>
      <c r="T54" s="314"/>
      <c r="U54" s="313"/>
      <c r="V54" s="312"/>
      <c r="W54" s="285"/>
      <c r="X54" s="285"/>
      <c r="Y54" s="294"/>
      <c r="Z54" s="246"/>
      <c r="AA54" s="243"/>
      <c r="AB54" s="110">
        <v>126.56</v>
      </c>
      <c r="AC54" s="148"/>
    </row>
    <row r="55" spans="1:29" s="147" customFormat="1" ht="27" customHeight="1" x14ac:dyDescent="0.35">
      <c r="A55" s="31"/>
      <c r="B55" s="31"/>
      <c r="C55" s="58"/>
      <c r="D55" s="44"/>
      <c r="E55" s="253"/>
      <c r="F55" s="60"/>
      <c r="G55" s="60"/>
      <c r="H55" s="65"/>
      <c r="I55" s="131"/>
      <c r="J55" s="98" t="s">
        <v>74</v>
      </c>
      <c r="K55" s="95">
        <v>-500</v>
      </c>
      <c r="L55" s="75"/>
      <c r="M55" s="86"/>
      <c r="N55" s="98"/>
      <c r="O55" s="60"/>
      <c r="P55" s="98" t="s">
        <v>77</v>
      </c>
      <c r="Q55" s="60">
        <v>16300</v>
      </c>
      <c r="R55" s="104"/>
      <c r="S55" s="60"/>
      <c r="T55" s="311"/>
      <c r="U55" s="310"/>
      <c r="V55" s="309"/>
      <c r="W55" s="286"/>
      <c r="X55" s="286"/>
      <c r="Y55" s="293"/>
      <c r="Z55" s="242"/>
      <c r="AA55" s="240"/>
      <c r="AB55" s="112"/>
      <c r="AC55" s="148"/>
    </row>
    <row r="56" spans="1:29" s="147" customFormat="1" ht="27" customHeight="1" x14ac:dyDescent="0.35">
      <c r="A56" s="33">
        <v>26</v>
      </c>
      <c r="B56" s="33" t="s">
        <v>59</v>
      </c>
      <c r="C56" s="123">
        <v>-1.9151403053403911E-2</v>
      </c>
      <c r="D56" s="270">
        <v>-0.06</v>
      </c>
      <c r="E56" s="254">
        <v>1E-3</v>
      </c>
      <c r="F56" s="56">
        <v>-1100</v>
      </c>
      <c r="G56" s="56">
        <v>13400</v>
      </c>
      <c r="H56" s="66">
        <f>SUM(F56:G56)</f>
        <v>12300</v>
      </c>
      <c r="I56" s="54"/>
      <c r="J56" s="99" t="s">
        <v>73</v>
      </c>
      <c r="K56" s="94">
        <v>2700</v>
      </c>
      <c r="L56" s="79">
        <f>SUM(K54:K56)</f>
        <v>2200</v>
      </c>
      <c r="M56" s="80"/>
      <c r="N56" s="99"/>
      <c r="O56" s="56"/>
      <c r="P56" s="99" t="s">
        <v>73</v>
      </c>
      <c r="Q56" s="56">
        <v>-3300</v>
      </c>
      <c r="R56" s="149">
        <f>SUM(O54:O56)+SUM(Q54:Q56)</f>
        <v>13000</v>
      </c>
      <c r="S56" s="56">
        <v>27500</v>
      </c>
      <c r="T56" s="308">
        <v>5567300</v>
      </c>
      <c r="U56" s="307">
        <v>4890500</v>
      </c>
      <c r="V56" s="306">
        <v>4890100</v>
      </c>
      <c r="W56" s="284">
        <v>-0.10100000000000001</v>
      </c>
      <c r="X56" s="284">
        <v>-0.125</v>
      </c>
      <c r="Y56" s="235">
        <v>-4.9000000000000002E-2</v>
      </c>
      <c r="Z56" s="241">
        <v>-5.5E-2</v>
      </c>
      <c r="AA56" s="244">
        <v>0.22900000000000001</v>
      </c>
      <c r="AB56" s="111">
        <v>127.57</v>
      </c>
      <c r="AC56" s="148"/>
    </row>
    <row r="57" spans="1:29" s="147" customFormat="1" ht="27" customHeight="1" x14ac:dyDescent="0.35">
      <c r="A57" s="31"/>
      <c r="B57" s="35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-200</v>
      </c>
      <c r="L57" s="75"/>
      <c r="M57" s="86"/>
      <c r="N57" s="98"/>
      <c r="O57" s="60"/>
      <c r="P57" s="98" t="s">
        <v>76</v>
      </c>
      <c r="Q57" s="60">
        <v>5000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>
        <v>126.68</v>
      </c>
      <c r="AC57" s="148"/>
    </row>
    <row r="58" spans="1:29" s="147" customFormat="1" ht="27" customHeight="1" x14ac:dyDescent="0.35">
      <c r="A58" s="31"/>
      <c r="B58" s="31"/>
      <c r="C58" s="124"/>
      <c r="D58" s="45"/>
      <c r="E58" s="253"/>
      <c r="F58" s="60"/>
      <c r="G58" s="60"/>
      <c r="H58" s="65"/>
      <c r="I58" s="55"/>
      <c r="J58" s="98" t="s">
        <v>73</v>
      </c>
      <c r="K58" s="95">
        <v>3300</v>
      </c>
      <c r="L58" s="75"/>
      <c r="M58" s="86"/>
      <c r="N58" s="98"/>
      <c r="O58" s="60"/>
      <c r="P58" s="98" t="s">
        <v>73</v>
      </c>
      <c r="Q58" s="60">
        <v>-1400</v>
      </c>
      <c r="R58" s="75"/>
      <c r="S58" s="60"/>
      <c r="T58" s="311"/>
      <c r="U58" s="310"/>
      <c r="V58" s="309"/>
      <c r="W58" s="286"/>
      <c r="X58" s="286"/>
      <c r="Y58" s="293"/>
      <c r="Z58" s="240"/>
      <c r="AA58" s="240"/>
      <c r="AB58" s="112"/>
      <c r="AC58" s="148"/>
    </row>
    <row r="59" spans="1:29" s="147" customFormat="1" ht="27" customHeight="1" x14ac:dyDescent="0.35">
      <c r="A59" s="33">
        <v>27</v>
      </c>
      <c r="B59" s="33" t="s">
        <v>60</v>
      </c>
      <c r="C59" s="123">
        <v>-2.1193147802883869E-2</v>
      </c>
      <c r="D59" s="270">
        <v>-0.06</v>
      </c>
      <c r="E59" s="254">
        <v>1E-3</v>
      </c>
      <c r="F59" s="56">
        <v>-100</v>
      </c>
      <c r="G59" s="56">
        <v>-7700</v>
      </c>
      <c r="H59" s="66">
        <f>SUM(F59:G59)</f>
        <v>-7800</v>
      </c>
      <c r="I59" s="54"/>
      <c r="J59" s="99" t="s">
        <v>79</v>
      </c>
      <c r="K59" s="94">
        <v>-69200</v>
      </c>
      <c r="L59" s="79">
        <f>SUM(K57:K59)</f>
        <v>-66100</v>
      </c>
      <c r="M59" s="80"/>
      <c r="N59" s="99"/>
      <c r="O59" s="56"/>
      <c r="P59" s="99" t="s">
        <v>79</v>
      </c>
      <c r="Q59" s="94">
        <v>3000</v>
      </c>
      <c r="R59" s="149">
        <f>SUM(O57:O59)+SUM(Q57:Q59)</f>
        <v>6600</v>
      </c>
      <c r="S59" s="56">
        <v>-67300</v>
      </c>
      <c r="T59" s="308">
        <v>5500000</v>
      </c>
      <c r="U59" s="307">
        <v>4821800</v>
      </c>
      <c r="V59" s="306">
        <v>4821400</v>
      </c>
      <c r="W59" s="284">
        <v>-9.1999999999999998E-2</v>
      </c>
      <c r="X59" s="284">
        <v>-0.11</v>
      </c>
      <c r="Y59" s="235">
        <v>-4.9000000000000002E-2</v>
      </c>
      <c r="Z59" s="244">
        <v>-5.5E-2</v>
      </c>
      <c r="AA59" s="244">
        <v>0.22500000000000001</v>
      </c>
      <c r="AB59" s="111">
        <v>127.2</v>
      </c>
      <c r="AC59" s="148"/>
    </row>
    <row r="60" spans="1:29" s="147" customFormat="1" ht="27" customHeight="1" x14ac:dyDescent="0.35">
      <c r="A60" s="31"/>
      <c r="B60" s="14"/>
      <c r="C60" s="124"/>
      <c r="D60" s="45"/>
      <c r="E60" s="253"/>
      <c r="F60" s="60"/>
      <c r="G60" s="60"/>
      <c r="H60" s="65"/>
      <c r="I60" s="55"/>
      <c r="J60" s="98" t="s">
        <v>74</v>
      </c>
      <c r="K60" s="95">
        <v>-400</v>
      </c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126.86</v>
      </c>
      <c r="AC60" s="148"/>
    </row>
    <row r="61" spans="1:29" s="147" customFormat="1" ht="27" customHeight="1" x14ac:dyDescent="0.35">
      <c r="A61" s="31"/>
      <c r="B61" s="14"/>
      <c r="C61" s="124"/>
      <c r="D61" s="45"/>
      <c r="E61" s="253"/>
      <c r="F61" s="60"/>
      <c r="G61" s="60"/>
      <c r="H61" s="65"/>
      <c r="I61" s="55"/>
      <c r="J61" s="98" t="s">
        <v>75</v>
      </c>
      <c r="K61" s="95">
        <v>-100</v>
      </c>
      <c r="L61" s="75"/>
      <c r="M61" s="86"/>
      <c r="N61" s="98"/>
      <c r="O61" s="60"/>
      <c r="P61" s="98"/>
      <c r="Q61" s="60"/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29" s="147" customFormat="1" ht="27" customHeight="1" x14ac:dyDescent="0.35">
      <c r="A62" s="33">
        <v>30</v>
      </c>
      <c r="B62" s="18" t="s">
        <v>87</v>
      </c>
      <c r="C62" s="123">
        <v>-2.1879379788619369E-2</v>
      </c>
      <c r="D62" s="270">
        <v>-0.06</v>
      </c>
      <c r="E62" s="254">
        <v>1E-3</v>
      </c>
      <c r="F62" s="56">
        <v>400</v>
      </c>
      <c r="G62" s="56">
        <v>-21700</v>
      </c>
      <c r="H62" s="66">
        <f>SUM(F62:G62)</f>
        <v>-21300</v>
      </c>
      <c r="I62" s="54"/>
      <c r="J62" s="99" t="s">
        <v>73</v>
      </c>
      <c r="K62" s="94">
        <v>1400</v>
      </c>
      <c r="L62" s="79">
        <f>SUM(K60:K62)</f>
        <v>900</v>
      </c>
      <c r="M62" s="80"/>
      <c r="N62" s="99"/>
      <c r="O62" s="56"/>
      <c r="P62" s="99" t="s">
        <v>73</v>
      </c>
      <c r="Q62" s="94">
        <v>-2500</v>
      </c>
      <c r="R62" s="149">
        <f>SUM(O60:O62)+SUM(Q60:Q62)</f>
        <v>-2500</v>
      </c>
      <c r="S62" s="56">
        <v>-22900</v>
      </c>
      <c r="T62" s="308">
        <v>5477100</v>
      </c>
      <c r="U62" s="307">
        <v>4801500</v>
      </c>
      <c r="V62" s="306">
        <v>4801100</v>
      </c>
      <c r="W62" s="284">
        <v>-9.1999999999999998E-2</v>
      </c>
      <c r="X62" s="284">
        <v>-9.9000000000000005E-2</v>
      </c>
      <c r="Y62" s="235">
        <v>-4.9000000000000002E-2</v>
      </c>
      <c r="Z62" s="244">
        <v>-5.5E-2</v>
      </c>
      <c r="AA62" s="244">
        <v>0.22900000000000001</v>
      </c>
      <c r="AB62" s="111">
        <v>127.39</v>
      </c>
      <c r="AC62" s="148"/>
    </row>
    <row r="63" spans="1:29" s="147" customFormat="1" ht="27" customHeight="1" x14ac:dyDescent="0.35">
      <c r="A63" s="31"/>
      <c r="B63" s="14"/>
      <c r="C63" s="124"/>
      <c r="D63" s="45"/>
      <c r="E63" s="253"/>
      <c r="F63" s="60"/>
      <c r="G63" s="60"/>
      <c r="H63" s="65"/>
      <c r="I63" s="55"/>
      <c r="J63" s="98" t="s">
        <v>74</v>
      </c>
      <c r="K63" s="95">
        <v>-2400</v>
      </c>
      <c r="L63" s="75"/>
      <c r="M63" s="86"/>
      <c r="N63" s="98"/>
      <c r="O63" s="60"/>
      <c r="P63" s="98" t="s">
        <v>77</v>
      </c>
      <c r="Q63" s="60">
        <v>11000</v>
      </c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>
        <v>127.53</v>
      </c>
      <c r="AC63" s="148"/>
    </row>
    <row r="64" spans="1:29" s="147" customFormat="1" ht="27" customHeight="1" x14ac:dyDescent="0.35">
      <c r="A64" s="31"/>
      <c r="B64" s="14"/>
      <c r="C64" s="124"/>
      <c r="D64" s="45"/>
      <c r="E64" s="253"/>
      <c r="F64" s="60"/>
      <c r="G64" s="60"/>
      <c r="H64" s="65"/>
      <c r="I64" s="55"/>
      <c r="J64" s="98" t="s">
        <v>75</v>
      </c>
      <c r="K64" s="95">
        <v>-200</v>
      </c>
      <c r="L64" s="75"/>
      <c r="M64" s="86"/>
      <c r="N64" s="98"/>
      <c r="O64" s="60"/>
      <c r="P64" s="98" t="s">
        <v>74</v>
      </c>
      <c r="Q64" s="60">
        <v>4000</v>
      </c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/>
      <c r="AC64" s="148"/>
    </row>
    <row r="65" spans="1:30" s="147" customFormat="1" ht="27" customHeight="1" thickBot="1" x14ac:dyDescent="0.4">
      <c r="A65" s="33">
        <v>31</v>
      </c>
      <c r="B65" s="18" t="s">
        <v>57</v>
      </c>
      <c r="C65" s="123">
        <v>-2.5910792484814243E-2</v>
      </c>
      <c r="D65" s="270">
        <v>-0.06</v>
      </c>
      <c r="E65" s="254">
        <v>1E-3</v>
      </c>
      <c r="F65" s="56">
        <v>700</v>
      </c>
      <c r="G65" s="56">
        <v>-2600</v>
      </c>
      <c r="H65" s="66">
        <f>SUM(F65:G65)</f>
        <v>-1900</v>
      </c>
      <c r="I65" s="54"/>
      <c r="J65" s="99" t="s">
        <v>73</v>
      </c>
      <c r="K65" s="94">
        <v>2500</v>
      </c>
      <c r="L65" s="79">
        <f>SUM(K63:K65)</f>
        <v>-100</v>
      </c>
      <c r="M65" s="80"/>
      <c r="N65" s="99"/>
      <c r="O65" s="56"/>
      <c r="P65" s="99" t="s">
        <v>73</v>
      </c>
      <c r="Q65" s="94">
        <v>-2200</v>
      </c>
      <c r="R65" s="149">
        <f>SUM(O63:O65)+SUM(Q63:Q65)</f>
        <v>12800</v>
      </c>
      <c r="S65" s="56">
        <v>10800</v>
      </c>
      <c r="T65" s="308">
        <v>5487900</v>
      </c>
      <c r="U65" s="307">
        <v>4811100</v>
      </c>
      <c r="V65" s="306">
        <v>4810700</v>
      </c>
      <c r="W65" s="284">
        <v>-9.1999999999999998E-2</v>
      </c>
      <c r="X65" s="284">
        <v>-9.9000000000000005E-2</v>
      </c>
      <c r="Y65" s="235">
        <v>-4.9000000000000002E-2</v>
      </c>
      <c r="Z65" s="244">
        <v>-0.05</v>
      </c>
      <c r="AA65" s="244">
        <v>0.23499999999999999</v>
      </c>
      <c r="AB65" s="111">
        <v>128.33000000000001</v>
      </c>
      <c r="AC65" s="148"/>
    </row>
    <row r="66" spans="1:30" ht="22.5" customHeight="1" x14ac:dyDescent="0.3">
      <c r="A66" s="189" t="s">
        <v>43</v>
      </c>
      <c r="B66" s="160"/>
      <c r="C66" s="261"/>
      <c r="D66" s="261"/>
      <c r="E66" s="262"/>
      <c r="F66" s="264"/>
      <c r="G66" s="161"/>
      <c r="H66" s="161"/>
      <c r="I66" s="162"/>
      <c r="J66" s="154" t="s">
        <v>13</v>
      </c>
      <c r="K66" s="163"/>
      <c r="L66" s="164"/>
      <c r="M66" s="165"/>
      <c r="N66" s="156" t="s">
        <v>16</v>
      </c>
      <c r="O66" s="157"/>
      <c r="P66" s="156" t="s">
        <v>16</v>
      </c>
      <c r="Q66" s="157"/>
      <c r="R66" s="158" t="s">
        <v>15</v>
      </c>
      <c r="S66" s="166"/>
      <c r="T66" s="183"/>
      <c r="U66" s="167"/>
      <c r="V66" s="164"/>
      <c r="W66" s="289"/>
      <c r="X66" s="291"/>
      <c r="Y66" s="297"/>
      <c r="Z66" s="298"/>
      <c r="AA66" s="291"/>
      <c r="AB66" s="168"/>
      <c r="AC66" s="146"/>
      <c r="AD66" s="146"/>
    </row>
    <row r="67" spans="1:30" ht="20.25" customHeight="1" thickBot="1" x14ac:dyDescent="0.35">
      <c r="A67" s="233" t="s">
        <v>44</v>
      </c>
      <c r="B67" s="169"/>
      <c r="C67" s="263">
        <f>AVERAGE(C8:C65)</f>
        <v>-1.7528979058335174E-2</v>
      </c>
      <c r="D67" s="274">
        <f>AVERAGE(D8:D65)</f>
        <v>-5.7368421052631596E-2</v>
      </c>
      <c r="E67" s="275">
        <f>AVERAGE(E8:E65)</f>
        <v>1.0000000000000005E-3</v>
      </c>
      <c r="F67" s="265">
        <v>16033</v>
      </c>
      <c r="G67" s="159">
        <v>-173640</v>
      </c>
      <c r="H67" s="159">
        <f>SUM(F67:G67)</f>
        <v>-157607</v>
      </c>
      <c r="I67" s="171"/>
      <c r="J67" s="349">
        <v>70232</v>
      </c>
      <c r="K67" s="350"/>
      <c r="L67" s="172"/>
      <c r="M67" s="173"/>
      <c r="N67" s="347">
        <v>800</v>
      </c>
      <c r="O67" s="348"/>
      <c r="P67" s="347">
        <v>-62284</v>
      </c>
      <c r="Q67" s="348"/>
      <c r="R67" s="174">
        <f>SUM(N67:Q67)</f>
        <v>-61484</v>
      </c>
      <c r="S67" s="175"/>
      <c r="T67" s="232"/>
      <c r="U67" s="176"/>
      <c r="V67" s="177"/>
      <c r="W67" s="290">
        <f>AVERAGE(W10:W65)</f>
        <v>-0.10452631578947369</v>
      </c>
      <c r="X67" s="292">
        <f>AVERAGE(X10:X65)</f>
        <v>-0.1263684210526316</v>
      </c>
      <c r="Y67" s="299">
        <f>AVERAGE(Y10:Y65)</f>
        <v>-4.9000000000000016E-2</v>
      </c>
      <c r="Z67" s="292">
        <f>AVERAGE(Z10:Z65)</f>
        <v>-5.3684210526315813E-2</v>
      </c>
      <c r="AA67" s="292">
        <f>AVERAGE(AA10:AA65)</f>
        <v>0.23500000000000004</v>
      </c>
      <c r="AB67" s="300">
        <f>AVERAGE(AB8:AB65)</f>
        <v>128.69473684210524</v>
      </c>
      <c r="AC67" s="146"/>
      <c r="AD67" s="146"/>
    </row>
    <row r="68" spans="1:30" ht="21.75" customHeight="1" x14ac:dyDescent="0.3">
      <c r="A68" s="189" t="s">
        <v>43</v>
      </c>
      <c r="B68" s="160"/>
      <c r="C68" s="153"/>
      <c r="D68" s="251"/>
      <c r="E68" s="260"/>
      <c r="F68" s="178" t="s">
        <v>17</v>
      </c>
      <c r="G68" s="179"/>
      <c r="H68" s="276"/>
      <c r="I68" s="162"/>
      <c r="J68" s="155" t="s">
        <v>14</v>
      </c>
      <c r="K68" s="163"/>
      <c r="L68" s="164"/>
      <c r="M68" s="180"/>
      <c r="N68" s="156" t="s">
        <v>17</v>
      </c>
      <c r="O68" s="157"/>
      <c r="P68" s="156" t="s">
        <v>17</v>
      </c>
      <c r="Q68" s="157"/>
      <c r="R68" s="158" t="s">
        <v>18</v>
      </c>
      <c r="S68" s="181"/>
      <c r="T68" s="182"/>
      <c r="U68" s="167"/>
      <c r="V68" s="183"/>
      <c r="W68" s="283"/>
      <c r="X68" s="278"/>
      <c r="Y68" s="279"/>
      <c r="Z68" s="279"/>
      <c r="AA68" s="278"/>
      <c r="AB68" s="280"/>
      <c r="AC68" s="146"/>
      <c r="AD68" s="146"/>
    </row>
    <row r="69" spans="1:30" ht="21" customHeight="1" thickBot="1" x14ac:dyDescent="0.35">
      <c r="A69" s="233" t="s">
        <v>45</v>
      </c>
      <c r="B69" s="169"/>
      <c r="C69" s="170">
        <v>-1.7295965750024921E-2</v>
      </c>
      <c r="D69" s="259"/>
      <c r="E69" s="258"/>
      <c r="F69" s="210">
        <v>1196652</v>
      </c>
      <c r="G69" s="184"/>
      <c r="H69" s="277"/>
      <c r="I69" s="171"/>
      <c r="J69" s="349">
        <v>15008</v>
      </c>
      <c r="K69" s="350"/>
      <c r="L69" s="172"/>
      <c r="M69" s="173"/>
      <c r="N69" s="347">
        <v>5250</v>
      </c>
      <c r="O69" s="348"/>
      <c r="P69" s="357">
        <v>1999757</v>
      </c>
      <c r="Q69" s="358"/>
      <c r="R69" s="185">
        <f>SUM(N69:Q69)</f>
        <v>2005007</v>
      </c>
      <c r="S69" s="186"/>
      <c r="T69" s="187"/>
      <c r="U69" s="176"/>
      <c r="V69" s="188"/>
      <c r="W69" s="176"/>
      <c r="X69" s="281"/>
      <c r="Y69" s="281"/>
      <c r="Z69" s="281"/>
      <c r="AA69" s="281"/>
      <c r="AB69" s="282"/>
      <c r="AC69" s="146"/>
      <c r="AD69" s="146"/>
    </row>
    <row r="70" spans="1:30" ht="15" customHeight="1" x14ac:dyDescent="0.2">
      <c r="A70" s="190"/>
      <c r="B70" s="190"/>
      <c r="C70" s="190"/>
      <c r="D70" s="190"/>
      <c r="E70" s="190"/>
      <c r="F70" s="191" t="s">
        <v>10</v>
      </c>
      <c r="G70" s="192">
        <v>0.75</v>
      </c>
      <c r="H70" s="193" t="s">
        <v>36</v>
      </c>
      <c r="I70" s="190"/>
      <c r="J70" s="190"/>
      <c r="K70" s="194" t="s">
        <v>39</v>
      </c>
      <c r="L70" s="41">
        <v>1.4750000000000001</v>
      </c>
      <c r="M70" s="193" t="s">
        <v>35</v>
      </c>
      <c r="N70" s="195"/>
      <c r="O70" s="190"/>
      <c r="P70" s="234" t="s">
        <v>53</v>
      </c>
      <c r="Q70" s="197"/>
      <c r="R70" s="196"/>
      <c r="S70" s="196"/>
      <c r="T70" s="197"/>
      <c r="U70" s="197"/>
      <c r="V70" s="197" t="s">
        <v>66</v>
      </c>
      <c r="W70" s="197"/>
      <c r="X70" s="198"/>
      <c r="Y70" s="199"/>
      <c r="Z70" s="199"/>
      <c r="AA70" s="225"/>
      <c r="AB70" s="190"/>
      <c r="AC70" s="146"/>
      <c r="AD70" s="146"/>
    </row>
    <row r="71" spans="1:30" ht="15" customHeight="1" x14ac:dyDescent="0.2">
      <c r="A71" s="190"/>
      <c r="B71" s="190"/>
      <c r="C71" s="190"/>
      <c r="D71" s="190"/>
      <c r="E71" s="190"/>
      <c r="F71" s="190"/>
      <c r="G71" s="192">
        <v>0.5</v>
      </c>
      <c r="H71" s="193" t="s">
        <v>37</v>
      </c>
      <c r="I71" s="190"/>
      <c r="J71" s="190"/>
      <c r="K71" s="194" t="s">
        <v>40</v>
      </c>
      <c r="L71" s="39">
        <v>1.1000000000000001</v>
      </c>
      <c r="M71" s="193" t="s">
        <v>89</v>
      </c>
      <c r="N71" s="190"/>
      <c r="O71" s="190"/>
      <c r="P71" s="196" t="s">
        <v>54</v>
      </c>
      <c r="Q71" s="197"/>
      <c r="R71" s="196"/>
      <c r="S71" s="196"/>
      <c r="T71" s="200"/>
      <c r="U71" s="200"/>
      <c r="V71" s="197" t="s">
        <v>67</v>
      </c>
      <c r="W71" s="193"/>
      <c r="X71" s="201"/>
      <c r="Y71" s="202"/>
      <c r="Z71" s="202"/>
      <c r="AA71" s="226"/>
      <c r="AB71" s="190"/>
      <c r="AC71" s="146"/>
      <c r="AD71" s="146"/>
    </row>
    <row r="72" spans="1:30" ht="15" customHeight="1" x14ac:dyDescent="0.2">
      <c r="A72" s="190"/>
      <c r="B72" s="190"/>
      <c r="C72" s="190"/>
      <c r="D72" s="190"/>
      <c r="E72" s="190"/>
      <c r="F72" s="190"/>
      <c r="G72" s="192">
        <v>0.3</v>
      </c>
      <c r="H72" s="193" t="s">
        <v>38</v>
      </c>
      <c r="I72" s="190"/>
      <c r="J72" s="190"/>
      <c r="K72" s="194"/>
      <c r="L72" s="39"/>
      <c r="M72" s="193"/>
      <c r="N72" s="190"/>
      <c r="O72" s="204"/>
      <c r="P72" s="197" t="s">
        <v>65</v>
      </c>
      <c r="Q72" s="197"/>
      <c r="R72" s="205"/>
      <c r="S72" s="206"/>
      <c r="T72" s="200"/>
      <c r="U72" s="200"/>
      <c r="V72" s="193" t="s">
        <v>78</v>
      </c>
      <c r="W72" s="207"/>
      <c r="X72" s="198"/>
      <c r="Y72" s="199"/>
      <c r="Z72" s="199"/>
      <c r="AA72" s="203"/>
      <c r="AB72" s="190"/>
      <c r="AC72" s="146"/>
      <c r="AD72" s="146"/>
    </row>
    <row r="73" spans="1:30" ht="15" customHeight="1" x14ac:dyDescent="0.2">
      <c r="A73" s="20"/>
      <c r="B73" s="20"/>
      <c r="C73" s="20"/>
      <c r="D73" s="20"/>
      <c r="E73" s="20"/>
      <c r="K73" s="346"/>
      <c r="L73" s="346"/>
      <c r="M73" s="25"/>
      <c r="N73" s="28"/>
      <c r="O73" s="204"/>
      <c r="P73" s="197" t="s">
        <v>97</v>
      </c>
      <c r="Q73" s="32"/>
      <c r="R73" s="23"/>
      <c r="S73" s="23"/>
      <c r="T73" s="333"/>
      <c r="U73" s="29"/>
      <c r="V73" s="207" t="s">
        <v>68</v>
      </c>
      <c r="X73" s="119"/>
      <c r="Y73" s="121"/>
      <c r="Z73" s="121"/>
      <c r="AA73" s="121"/>
      <c r="AB73"/>
      <c r="AC73" s="146"/>
      <c r="AD73" s="146"/>
    </row>
    <row r="74" spans="1:30" x14ac:dyDescent="0.2">
      <c r="A74" s="21"/>
      <c r="B74" s="20"/>
      <c r="C74" s="20"/>
      <c r="D74" s="20"/>
      <c r="E74" s="20"/>
      <c r="L74" s="22"/>
      <c r="M74" s="38"/>
      <c r="N74" s="28"/>
      <c r="O74" s="204"/>
      <c r="P74" s="20"/>
      <c r="Q74" s="27"/>
      <c r="R74" s="25"/>
      <c r="S74" s="28"/>
      <c r="T74" s="333"/>
      <c r="U74" s="29"/>
      <c r="X74" s="119"/>
      <c r="Y74" s="121"/>
      <c r="Z74" s="121"/>
      <c r="AA74" s="121"/>
      <c r="AB74" s="121"/>
      <c r="AC74" s="122"/>
    </row>
    <row r="75" spans="1:30" x14ac:dyDescent="0.2">
      <c r="C75" s="1"/>
      <c r="D75" s="1"/>
      <c r="K75" s="4"/>
      <c r="L75" s="22"/>
      <c r="O75" s="204"/>
      <c r="P75" s="333"/>
    </row>
    <row r="76" spans="1:30" ht="14" x14ac:dyDescent="0.2">
      <c r="C76" s="44"/>
      <c r="D76" s="44"/>
      <c r="E76" s="20"/>
      <c r="O76" s="204"/>
      <c r="Q76" s="24"/>
      <c r="R76" s="25"/>
      <c r="S76" s="26"/>
      <c r="T76" s="20"/>
    </row>
    <row r="77" spans="1:30" ht="14" x14ac:dyDescent="0.2">
      <c r="C77" s="44"/>
      <c r="D77" s="44"/>
      <c r="F77" s="20"/>
      <c r="J77" s="29"/>
      <c r="P77" s="37"/>
    </row>
    <row r="78" spans="1:30" ht="14" x14ac:dyDescent="0.2">
      <c r="C78" s="44"/>
      <c r="D78" s="44"/>
      <c r="F78" s="22"/>
      <c r="G78" s="27"/>
      <c r="H78" s="25"/>
      <c r="I78" s="28"/>
      <c r="J78" s="29"/>
    </row>
    <row r="79" spans="1:30" ht="14" x14ac:dyDescent="0.2">
      <c r="C79" s="44"/>
      <c r="D79" s="44"/>
      <c r="F79" s="20"/>
      <c r="G79" s="27"/>
      <c r="H79" s="25"/>
      <c r="I79" s="28"/>
      <c r="J79" s="333"/>
    </row>
    <row r="80" spans="1:30" ht="14" x14ac:dyDescent="0.2">
      <c r="C80" s="45"/>
      <c r="D80" s="45"/>
      <c r="F80" s="333"/>
      <c r="G80" s="27"/>
      <c r="H80" s="25"/>
      <c r="I80" s="28"/>
      <c r="J80" s="333"/>
    </row>
    <row r="81" spans="3:10" ht="14" x14ac:dyDescent="0.2">
      <c r="C81" s="46"/>
      <c r="D81" s="46"/>
      <c r="F81" s="30"/>
      <c r="G81" s="27"/>
      <c r="H81" s="25"/>
      <c r="I81" s="28"/>
      <c r="J81" s="29"/>
    </row>
    <row r="82" spans="3:10" ht="14" x14ac:dyDescent="0.2">
      <c r="C82" s="46"/>
      <c r="D82" s="46"/>
    </row>
    <row r="83" spans="3:10" ht="14" x14ac:dyDescent="0.2">
      <c r="C83" s="46"/>
      <c r="D83" s="46"/>
    </row>
    <row r="84" spans="3:10" ht="14" x14ac:dyDescent="0.2">
      <c r="C84" s="46"/>
      <c r="D84" s="46"/>
    </row>
    <row r="85" spans="3:10" ht="14" x14ac:dyDescent="0.2">
      <c r="C85" s="46"/>
      <c r="D85" s="46"/>
    </row>
    <row r="86" spans="3:10" ht="14" x14ac:dyDescent="0.2">
      <c r="C86" s="44"/>
      <c r="D86" s="44"/>
    </row>
    <row r="87" spans="3:10" ht="14" x14ac:dyDescent="0.2">
      <c r="C87" s="44"/>
      <c r="D87" s="44"/>
    </row>
    <row r="88" spans="3:10" ht="14" x14ac:dyDescent="0.2">
      <c r="C88" s="44"/>
      <c r="D88" s="44"/>
    </row>
    <row r="89" spans="3:10" ht="14" x14ac:dyDescent="0.2">
      <c r="C89" s="44"/>
      <c r="D89" s="44"/>
    </row>
    <row r="90" spans="3:10" ht="14" x14ac:dyDescent="0.2">
      <c r="C90" s="44"/>
      <c r="D90" s="44"/>
    </row>
    <row r="91" spans="3:10" ht="14" x14ac:dyDescent="0.2">
      <c r="C91" s="44"/>
      <c r="D91" s="44"/>
    </row>
    <row r="92" spans="3:10" ht="14" x14ac:dyDescent="0.2">
      <c r="C92" s="44"/>
      <c r="D92" s="44"/>
    </row>
    <row r="93" spans="3:10" ht="14" x14ac:dyDescent="0.2">
      <c r="C93" s="44"/>
      <c r="D93" s="44"/>
    </row>
    <row r="94" spans="3:10" ht="14" x14ac:dyDescent="0.2">
      <c r="C94" s="44"/>
      <c r="D94" s="44"/>
    </row>
    <row r="95" spans="3:10" ht="14" x14ac:dyDescent="0.2">
      <c r="C95" s="44"/>
      <c r="D95" s="44"/>
    </row>
    <row r="96" spans="3:10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x14ac:dyDescent="0.2">
      <c r="C132" s="47"/>
      <c r="D132" s="47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</sheetData>
  <mergeCells count="10">
    <mergeCell ref="A5:B7"/>
    <mergeCell ref="M5:R5"/>
    <mergeCell ref="P67:Q67"/>
    <mergeCell ref="S5:V5"/>
    <mergeCell ref="K73:L73"/>
    <mergeCell ref="N69:O69"/>
    <mergeCell ref="N67:O67"/>
    <mergeCell ref="J69:K69"/>
    <mergeCell ref="J67:K67"/>
    <mergeCell ref="P69:Q69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3"/>
  <sheetViews>
    <sheetView view="pageBreakPreview" zoomScale="70" zoomScaleNormal="50" zoomScaleSheetLayoutView="70" workbookViewId="0">
      <pane xSplit="2" ySplit="7" topLeftCell="P28" activePane="bottomRight" state="frozen"/>
      <selection pane="topRight" activeCell="C1" sqref="C1"/>
      <selection pane="bottomLeft" activeCell="A8" sqref="A8"/>
      <selection pane="bottomRight" activeCell="N82" sqref="N82:O82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102</v>
      </c>
      <c r="U1" s="4"/>
      <c r="Y1" s="115"/>
      <c r="AA1" s="118"/>
      <c r="AB1" s="303">
        <v>44743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128.65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/>
      <c r="K9" s="77"/>
      <c r="L9" s="75"/>
      <c r="M9" s="76"/>
      <c r="N9" s="98"/>
      <c r="O9" s="60"/>
      <c r="P9" s="98" t="s">
        <v>76</v>
      </c>
      <c r="Q9" s="60">
        <v>5000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33" t="s">
        <v>58</v>
      </c>
      <c r="C10" s="123">
        <v>-2.9331393976586111E-2</v>
      </c>
      <c r="D10" s="272">
        <v>-6.5000000000000002E-2</v>
      </c>
      <c r="E10" s="273">
        <v>1E-3</v>
      </c>
      <c r="F10" s="56">
        <v>400</v>
      </c>
      <c r="G10" s="56">
        <v>-57300</v>
      </c>
      <c r="H10" s="142">
        <f>SUM(F10:G10)</f>
        <v>-56900</v>
      </c>
      <c r="I10" s="53"/>
      <c r="J10" s="99" t="s">
        <v>73</v>
      </c>
      <c r="K10" s="78">
        <v>2200</v>
      </c>
      <c r="L10" s="79">
        <f>SUM(K8:K10)</f>
        <v>2200</v>
      </c>
      <c r="M10" s="105"/>
      <c r="N10" s="99"/>
      <c r="O10" s="56"/>
      <c r="P10" s="99" t="s">
        <v>73</v>
      </c>
      <c r="Q10" s="78">
        <v>-2700</v>
      </c>
      <c r="R10" s="149">
        <f>SUM(O8:O10)+SUM(Q8:Q10)</f>
        <v>2300</v>
      </c>
      <c r="S10" s="81">
        <v>-52400</v>
      </c>
      <c r="T10" s="308">
        <v>5435500</v>
      </c>
      <c r="U10" s="307">
        <v>4757900</v>
      </c>
      <c r="V10" s="320">
        <v>4757900</v>
      </c>
      <c r="W10" s="284">
        <v>-8.8999999999999996E-2</v>
      </c>
      <c r="X10" s="284">
        <v>-0.104</v>
      </c>
      <c r="Y10" s="235">
        <v>-2.1999999999999999E-2</v>
      </c>
      <c r="Z10" s="241">
        <v>-0.01</v>
      </c>
      <c r="AA10" s="244">
        <v>0.22900000000000001</v>
      </c>
      <c r="AB10" s="111">
        <v>129.54</v>
      </c>
      <c r="AC10" s="146"/>
      <c r="AD10" s="146"/>
    </row>
    <row r="11" spans="1:30" ht="27" customHeight="1" x14ac:dyDescent="0.35">
      <c r="A11" s="31"/>
      <c r="B11" s="35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129.78</v>
      </c>
      <c r="AC11" s="146"/>
      <c r="AD11" s="146"/>
    </row>
    <row r="12" spans="1:30" ht="27" customHeight="1" x14ac:dyDescent="0.35">
      <c r="A12" s="31"/>
      <c r="B12" s="31"/>
      <c r="C12" s="58"/>
      <c r="D12" s="44"/>
      <c r="E12" s="253"/>
      <c r="F12" s="60"/>
      <c r="G12" s="60"/>
      <c r="H12" s="61"/>
      <c r="I12" s="51"/>
      <c r="J12" s="98" t="s">
        <v>74</v>
      </c>
      <c r="K12" s="77">
        <v>-100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2</v>
      </c>
      <c r="B13" s="33" t="s">
        <v>59</v>
      </c>
      <c r="C13" s="123">
        <v>-3.4355684555054652E-2</v>
      </c>
      <c r="D13" s="266">
        <v>-7.0000000000000007E-2</v>
      </c>
      <c r="E13" s="254">
        <v>1E-3</v>
      </c>
      <c r="F13" s="56">
        <v>-200</v>
      </c>
      <c r="G13" s="56">
        <v>-41300</v>
      </c>
      <c r="H13" s="142">
        <f>SUM(F13:G13)</f>
        <v>-41500</v>
      </c>
      <c r="I13" s="53"/>
      <c r="J13" s="99" t="s">
        <v>73</v>
      </c>
      <c r="K13" s="78">
        <v>2700</v>
      </c>
      <c r="L13" s="79">
        <f>SUM(K11:K13)</f>
        <v>2600</v>
      </c>
      <c r="M13" s="105"/>
      <c r="N13" s="99"/>
      <c r="O13" s="56"/>
      <c r="P13" s="99" t="s">
        <v>73</v>
      </c>
      <c r="Q13" s="56">
        <v>-1500</v>
      </c>
      <c r="R13" s="149">
        <f>SUM(O11:O13)+SUM(Q11:Q13)</f>
        <v>-1500</v>
      </c>
      <c r="S13" s="81">
        <v>-40400</v>
      </c>
      <c r="T13" s="308">
        <v>5395100</v>
      </c>
      <c r="U13" s="307">
        <v>4720000</v>
      </c>
      <c r="V13" s="320">
        <v>4720000</v>
      </c>
      <c r="W13" s="284">
        <v>-8.6999999999999994E-2</v>
      </c>
      <c r="X13" s="284">
        <v>-0.104</v>
      </c>
      <c r="Y13" s="235">
        <v>-2.1999999999999999E-2</v>
      </c>
      <c r="Z13" s="241">
        <v>-1.4999999999999999E-2</v>
      </c>
      <c r="AA13" s="244">
        <v>0.24</v>
      </c>
      <c r="AB13" s="111">
        <v>130.22999999999999</v>
      </c>
      <c r="AC13" s="146"/>
      <c r="AD13" s="146"/>
    </row>
    <row r="14" spans="1:30" ht="27" customHeight="1" x14ac:dyDescent="0.35">
      <c r="A14" s="31"/>
      <c r="B14" s="35"/>
      <c r="C14" s="58"/>
      <c r="D14" s="44"/>
      <c r="E14" s="253"/>
      <c r="F14" s="60"/>
      <c r="G14" s="60"/>
      <c r="H14" s="62"/>
      <c r="I14" s="51"/>
      <c r="J14" s="98" t="s">
        <v>74</v>
      </c>
      <c r="K14" s="77">
        <v>-200</v>
      </c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129.69999999999999</v>
      </c>
      <c r="AC14" s="146"/>
      <c r="AD14" s="146"/>
    </row>
    <row r="15" spans="1:30" ht="27" customHeight="1" x14ac:dyDescent="0.35">
      <c r="A15" s="31"/>
      <c r="B15" s="31"/>
      <c r="C15" s="58"/>
      <c r="D15" s="44"/>
      <c r="E15" s="253"/>
      <c r="F15" s="60"/>
      <c r="G15" s="60"/>
      <c r="H15" s="62"/>
      <c r="I15" s="51"/>
      <c r="J15" s="98" t="s">
        <v>75</v>
      </c>
      <c r="K15" s="77">
        <v>-100</v>
      </c>
      <c r="L15" s="75"/>
      <c r="M15" s="86"/>
      <c r="N15" s="98"/>
      <c r="O15" s="60"/>
      <c r="P15" s="98"/>
      <c r="Q15" s="60"/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1"/>
      <c r="B16" s="31"/>
      <c r="C16" s="58"/>
      <c r="D16" s="44"/>
      <c r="E16" s="253"/>
      <c r="F16" s="60"/>
      <c r="G16" s="60"/>
      <c r="H16" s="62"/>
      <c r="I16" s="51"/>
      <c r="J16" s="98" t="s">
        <v>73</v>
      </c>
      <c r="K16" s="77">
        <v>1500</v>
      </c>
      <c r="L16" s="75"/>
      <c r="M16" s="86"/>
      <c r="N16" s="98"/>
      <c r="O16" s="60"/>
      <c r="P16" s="127" t="s">
        <v>73</v>
      </c>
      <c r="Q16" s="60">
        <v>-1200</v>
      </c>
      <c r="R16" s="75"/>
      <c r="S16" s="60"/>
      <c r="T16" s="311"/>
      <c r="U16" s="310"/>
      <c r="V16" s="319"/>
      <c r="W16" s="286"/>
      <c r="X16" s="286"/>
      <c r="Y16" s="293"/>
      <c r="Z16" s="242"/>
      <c r="AA16" s="240"/>
      <c r="AB16" s="112"/>
      <c r="AC16" s="146"/>
      <c r="AD16" s="146"/>
    </row>
    <row r="17" spans="1:30" ht="27" customHeight="1" x14ac:dyDescent="0.35">
      <c r="A17" s="33">
        <v>3</v>
      </c>
      <c r="B17" s="33" t="s">
        <v>60</v>
      </c>
      <c r="C17" s="123">
        <v>-3.8809428408513015E-2</v>
      </c>
      <c r="D17" s="266">
        <v>-6.5000000000000002E-2</v>
      </c>
      <c r="E17" s="254">
        <v>1E-3</v>
      </c>
      <c r="F17" s="56">
        <v>600</v>
      </c>
      <c r="G17" s="56">
        <v>-27000</v>
      </c>
      <c r="H17" s="59">
        <f>SUM(F17:G17)</f>
        <v>-26400</v>
      </c>
      <c r="I17" s="53"/>
      <c r="J17" s="99" t="s">
        <v>92</v>
      </c>
      <c r="K17" s="78">
        <v>-4500</v>
      </c>
      <c r="L17" s="79">
        <f>SUM(K14:K17)</f>
        <v>-3300</v>
      </c>
      <c r="M17" s="80"/>
      <c r="N17" s="99"/>
      <c r="O17" s="56"/>
      <c r="P17" s="98" t="s">
        <v>92</v>
      </c>
      <c r="Q17" s="56">
        <v>3200</v>
      </c>
      <c r="R17" s="149">
        <f>SUM(O14:O17)+SUM(Q14:Q17)</f>
        <v>2000</v>
      </c>
      <c r="S17" s="81">
        <v>-27700</v>
      </c>
      <c r="T17" s="308">
        <v>5367400</v>
      </c>
      <c r="U17" s="307">
        <v>4706800</v>
      </c>
      <c r="V17" s="320">
        <v>4706800</v>
      </c>
      <c r="W17" s="284">
        <v>-8.5000000000000006E-2</v>
      </c>
      <c r="X17" s="284">
        <v>-0.104</v>
      </c>
      <c r="Y17" s="235">
        <v>-2.1999999999999999E-2</v>
      </c>
      <c r="Z17" s="241">
        <v>-1.4999999999999999E-2</v>
      </c>
      <c r="AA17" s="244">
        <v>0.22900000000000001</v>
      </c>
      <c r="AB17" s="111">
        <v>130.05000000000001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5"/>
      <c r="F18" s="60"/>
      <c r="G18" s="60"/>
      <c r="H18" s="61"/>
      <c r="I18" s="50"/>
      <c r="J18" s="98" t="s">
        <v>74</v>
      </c>
      <c r="K18" s="82">
        <v>-100</v>
      </c>
      <c r="L18" s="71"/>
      <c r="M18" s="76"/>
      <c r="N18" s="98"/>
      <c r="O18" s="63"/>
      <c r="P18" s="237"/>
      <c r="Q18" s="63"/>
      <c r="R18" s="211"/>
      <c r="S18" s="83"/>
      <c r="T18" s="311"/>
      <c r="U18" s="310"/>
      <c r="V18" s="321"/>
      <c r="W18" s="285"/>
      <c r="X18" s="285"/>
      <c r="Y18" s="294"/>
      <c r="Z18" s="243"/>
      <c r="AA18" s="240"/>
      <c r="AB18" s="110">
        <v>130.44</v>
      </c>
      <c r="AC18" s="146"/>
      <c r="AD18" s="146"/>
    </row>
    <row r="19" spans="1:30" ht="27" customHeight="1" x14ac:dyDescent="0.35">
      <c r="A19" s="31"/>
      <c r="B19" s="14"/>
      <c r="C19" s="58"/>
      <c r="D19" s="44"/>
      <c r="E19" s="253"/>
      <c r="F19" s="60"/>
      <c r="G19" s="60"/>
      <c r="H19" s="61"/>
      <c r="I19" s="50"/>
      <c r="J19" s="98" t="s">
        <v>75</v>
      </c>
      <c r="K19" s="82">
        <v>-100</v>
      </c>
      <c r="L19" s="75"/>
      <c r="M19" s="76"/>
      <c r="N19" s="98"/>
      <c r="O19" s="60"/>
      <c r="P19" s="127" t="s">
        <v>77</v>
      </c>
      <c r="Q19" s="60">
        <v>11500</v>
      </c>
      <c r="R19" s="150"/>
      <c r="S19" s="83"/>
      <c r="T19" s="311"/>
      <c r="U19" s="310"/>
      <c r="V19" s="319"/>
      <c r="W19" s="286"/>
      <c r="X19" s="286"/>
      <c r="Y19" s="293"/>
      <c r="Z19" s="240"/>
      <c r="AA19" s="240"/>
      <c r="AB19" s="112"/>
      <c r="AC19" s="146"/>
      <c r="AD19" s="146"/>
    </row>
    <row r="20" spans="1:30" ht="27" customHeight="1" x14ac:dyDescent="0.35">
      <c r="A20" s="33">
        <v>6</v>
      </c>
      <c r="B20" s="18" t="s">
        <v>87</v>
      </c>
      <c r="C20" s="123">
        <v>-4.3374262600641818E-2</v>
      </c>
      <c r="D20" s="266">
        <v>-7.0000000000000007E-2</v>
      </c>
      <c r="E20" s="254">
        <v>1E-3</v>
      </c>
      <c r="F20" s="56">
        <v>900</v>
      </c>
      <c r="G20" s="56">
        <v>900</v>
      </c>
      <c r="H20" s="59">
        <f>SUM(F20:G20)</f>
        <v>1800</v>
      </c>
      <c r="I20" s="53"/>
      <c r="J20" s="99" t="s">
        <v>73</v>
      </c>
      <c r="K20" s="82">
        <v>1200</v>
      </c>
      <c r="L20" s="79">
        <f>SUM(K18:K20)</f>
        <v>1000</v>
      </c>
      <c r="M20" s="80"/>
      <c r="N20" s="99"/>
      <c r="O20" s="56"/>
      <c r="P20" s="99" t="s">
        <v>73</v>
      </c>
      <c r="Q20" s="56">
        <v>-2400</v>
      </c>
      <c r="R20" s="149">
        <f>SUM(O18:O20)+SUM(Q18:Q20)</f>
        <v>9100</v>
      </c>
      <c r="S20" s="68">
        <v>11900</v>
      </c>
      <c r="T20" s="308">
        <v>5379300</v>
      </c>
      <c r="U20" s="307">
        <v>4721700</v>
      </c>
      <c r="V20" s="320">
        <v>4721700</v>
      </c>
      <c r="W20" s="287">
        <v>-8.4000000000000005E-2</v>
      </c>
      <c r="X20" s="287">
        <v>-9.2999999999999999E-2</v>
      </c>
      <c r="Y20" s="235">
        <v>-2.1999999999999999E-2</v>
      </c>
      <c r="Z20" s="244">
        <v>-1.4999999999999999E-2</v>
      </c>
      <c r="AA20" s="244">
        <v>0.24</v>
      </c>
      <c r="AB20" s="111">
        <v>130.99</v>
      </c>
      <c r="AC20" s="146"/>
      <c r="AD20" s="146"/>
    </row>
    <row r="21" spans="1:30" ht="27" customHeight="1" x14ac:dyDescent="0.35">
      <c r="A21" s="35"/>
      <c r="B21" s="14"/>
      <c r="C21" s="58"/>
      <c r="D21" s="44"/>
      <c r="E21" s="255"/>
      <c r="F21" s="63"/>
      <c r="G21" s="63"/>
      <c r="H21" s="64"/>
      <c r="I21" s="98"/>
      <c r="J21" s="98"/>
      <c r="K21" s="70"/>
      <c r="L21" s="71"/>
      <c r="M21" s="72"/>
      <c r="N21" s="98"/>
      <c r="O21" s="60"/>
      <c r="P21" s="98"/>
      <c r="Q21" s="60"/>
      <c r="R21" s="211"/>
      <c r="S21" s="87"/>
      <c r="T21" s="314"/>
      <c r="U21" s="313"/>
      <c r="V21" s="321"/>
      <c r="W21" s="285"/>
      <c r="X21" s="285"/>
      <c r="Y21" s="294"/>
      <c r="Z21" s="243"/>
      <c r="AA21" s="243"/>
      <c r="AB21" s="110">
        <v>131.9</v>
      </c>
      <c r="AC21" s="146"/>
      <c r="AD21" s="146"/>
    </row>
    <row r="22" spans="1:30" s="147" customFormat="1" ht="27" customHeight="1" x14ac:dyDescent="0.35">
      <c r="A22" s="31"/>
      <c r="B22" s="14"/>
      <c r="C22" s="58"/>
      <c r="D22" s="44"/>
      <c r="E22" s="253"/>
      <c r="F22" s="60"/>
      <c r="G22" s="60"/>
      <c r="H22" s="61"/>
      <c r="I22" s="131"/>
      <c r="J22" s="98"/>
      <c r="K22" s="74"/>
      <c r="L22" s="75"/>
      <c r="M22" s="76"/>
      <c r="N22" s="98"/>
      <c r="O22" s="60"/>
      <c r="P22" s="98"/>
      <c r="Q22" s="60"/>
      <c r="R22" s="150"/>
      <c r="S22" s="83"/>
      <c r="T22" s="311"/>
      <c r="U22" s="310"/>
      <c r="V22" s="319"/>
      <c r="W22" s="286"/>
      <c r="X22" s="286"/>
      <c r="Y22" s="293"/>
      <c r="Z22" s="240"/>
      <c r="AA22" s="240"/>
      <c r="AB22" s="112"/>
    </row>
    <row r="23" spans="1:30" s="147" customFormat="1" ht="27" customHeight="1" x14ac:dyDescent="0.35">
      <c r="A23" s="33">
        <v>7</v>
      </c>
      <c r="B23" s="18" t="s">
        <v>57</v>
      </c>
      <c r="C23" s="123">
        <v>-4.5010828168172659E-2</v>
      </c>
      <c r="D23" s="266">
        <v>-7.0000000000000007E-2</v>
      </c>
      <c r="E23" s="254">
        <v>1E-3</v>
      </c>
      <c r="F23" s="56">
        <v>700</v>
      </c>
      <c r="G23" s="56">
        <v>4000</v>
      </c>
      <c r="H23" s="59">
        <f>SUM(F23:G23)</f>
        <v>4700</v>
      </c>
      <c r="I23" s="53"/>
      <c r="J23" s="99" t="s">
        <v>73</v>
      </c>
      <c r="K23" s="85">
        <v>2400</v>
      </c>
      <c r="L23" s="79">
        <f>SUM(K21:K23)</f>
        <v>2400</v>
      </c>
      <c r="M23" s="97"/>
      <c r="N23" s="99"/>
      <c r="O23" s="56"/>
      <c r="P23" s="98" t="s">
        <v>73</v>
      </c>
      <c r="Q23" s="56">
        <v>-1900</v>
      </c>
      <c r="R23" s="149">
        <f>SUM(O21:O23)+SUM(Q21:Q23)</f>
        <v>-1900</v>
      </c>
      <c r="S23" s="68">
        <v>5200</v>
      </c>
      <c r="T23" s="308">
        <v>5384500</v>
      </c>
      <c r="U23" s="307">
        <v>4723100</v>
      </c>
      <c r="V23" s="320">
        <v>4723100</v>
      </c>
      <c r="W23" s="284">
        <v>-8.3000000000000004E-2</v>
      </c>
      <c r="X23" s="284">
        <v>-9.2999999999999999E-2</v>
      </c>
      <c r="Y23" s="235">
        <v>-2.1999999999999999E-2</v>
      </c>
      <c r="Z23" s="241">
        <v>-1.4999999999999999E-2</v>
      </c>
      <c r="AA23" s="244">
        <v>0.24399999999999999</v>
      </c>
      <c r="AB23" s="145">
        <v>133</v>
      </c>
    </row>
    <row r="24" spans="1:30" ht="27" customHeight="1" x14ac:dyDescent="0.35">
      <c r="A24" s="31"/>
      <c r="B24" s="35"/>
      <c r="C24" s="58"/>
      <c r="D24" s="267"/>
      <c r="E24" s="255"/>
      <c r="F24" s="60"/>
      <c r="G24" s="60"/>
      <c r="H24" s="62"/>
      <c r="I24" s="50"/>
      <c r="J24" s="98" t="s">
        <v>80</v>
      </c>
      <c r="K24" s="74">
        <v>-5300</v>
      </c>
      <c r="L24" s="71"/>
      <c r="M24" s="76"/>
      <c r="N24" s="98"/>
      <c r="O24" s="60"/>
      <c r="P24" s="108" t="s">
        <v>76</v>
      </c>
      <c r="Q24" s="60">
        <v>5000</v>
      </c>
      <c r="R24" s="150"/>
      <c r="S24" s="83"/>
      <c r="T24" s="311"/>
      <c r="U24" s="310"/>
      <c r="V24" s="321"/>
      <c r="W24" s="285"/>
      <c r="X24" s="285"/>
      <c r="Y24" s="295"/>
      <c r="Z24" s="245"/>
      <c r="AA24" s="243"/>
      <c r="AB24" s="110">
        <v>132.6</v>
      </c>
      <c r="AC24" s="146"/>
      <c r="AD24" s="146"/>
    </row>
    <row r="25" spans="1:30" ht="27" customHeight="1" x14ac:dyDescent="0.35">
      <c r="A25" s="31"/>
      <c r="B25" s="31"/>
      <c r="C25" s="58"/>
      <c r="D25" s="267"/>
      <c r="E25" s="253"/>
      <c r="F25" s="60"/>
      <c r="G25" s="60"/>
      <c r="H25" s="62"/>
      <c r="I25" s="50"/>
      <c r="J25" s="98" t="s">
        <v>74</v>
      </c>
      <c r="K25" s="74">
        <v>-200</v>
      </c>
      <c r="L25" s="75"/>
      <c r="M25" s="76"/>
      <c r="N25" s="98"/>
      <c r="O25" s="60"/>
      <c r="P25" s="98" t="s">
        <v>77</v>
      </c>
      <c r="Q25" s="60">
        <v>900</v>
      </c>
      <c r="R25" s="152"/>
      <c r="S25" s="83"/>
      <c r="T25" s="311"/>
      <c r="U25" s="310"/>
      <c r="V25" s="319"/>
      <c r="W25" s="286"/>
      <c r="X25" s="286"/>
      <c r="Y25" s="293"/>
      <c r="Z25" s="242"/>
      <c r="AA25" s="240"/>
      <c r="AB25" s="112"/>
      <c r="AC25" s="146"/>
      <c r="AD25" s="146"/>
    </row>
    <row r="26" spans="1:30" ht="27" customHeight="1" x14ac:dyDescent="0.35">
      <c r="A26" s="33">
        <v>8</v>
      </c>
      <c r="B26" s="33" t="s">
        <v>58</v>
      </c>
      <c r="C26" s="123">
        <v>-4.0880613985218875E-2</v>
      </c>
      <c r="D26" s="266">
        <v>-7.4999999999999997E-2</v>
      </c>
      <c r="E26" s="254">
        <v>1E-3</v>
      </c>
      <c r="F26" s="56">
        <v>500</v>
      </c>
      <c r="G26" s="56">
        <v>-9000</v>
      </c>
      <c r="H26" s="59">
        <f>SUM(F26:G26)</f>
        <v>-8500</v>
      </c>
      <c r="I26" s="54"/>
      <c r="J26" s="99" t="s">
        <v>73</v>
      </c>
      <c r="K26" s="85">
        <v>1900</v>
      </c>
      <c r="L26" s="79">
        <f>SUM(K24:K26)</f>
        <v>-3600</v>
      </c>
      <c r="M26" s="88"/>
      <c r="N26" s="99" t="s">
        <v>80</v>
      </c>
      <c r="O26" s="90">
        <v>4000</v>
      </c>
      <c r="P26" s="99" t="s">
        <v>73</v>
      </c>
      <c r="Q26" s="90">
        <v>-1700</v>
      </c>
      <c r="R26" s="149">
        <f>SUM(O24:O26)+SUM(Q24:Q26)</f>
        <v>8200</v>
      </c>
      <c r="S26" s="68">
        <v>-3900</v>
      </c>
      <c r="T26" s="308">
        <v>5380600</v>
      </c>
      <c r="U26" s="323">
        <v>4726800</v>
      </c>
      <c r="V26" s="320">
        <v>4726800</v>
      </c>
      <c r="W26" s="284">
        <v>-8.5999999999999993E-2</v>
      </c>
      <c r="X26" s="284">
        <v>-9.2999999999999999E-2</v>
      </c>
      <c r="Y26" s="235">
        <v>-2.1999999999999999E-2</v>
      </c>
      <c r="Z26" s="241">
        <v>-1.4999999999999999E-2</v>
      </c>
      <c r="AA26" s="244">
        <v>0.24399999999999999</v>
      </c>
      <c r="AB26" s="111">
        <v>133.63</v>
      </c>
      <c r="AC26" s="146"/>
      <c r="AD26" s="146"/>
    </row>
    <row r="27" spans="1:30" ht="27" customHeight="1" x14ac:dyDescent="0.35">
      <c r="A27" s="31"/>
      <c r="B27" s="35"/>
      <c r="C27" s="58"/>
      <c r="D27" s="267"/>
      <c r="E27" s="253"/>
      <c r="F27" s="60"/>
      <c r="G27" s="60"/>
      <c r="H27" s="65"/>
      <c r="I27" s="52"/>
      <c r="J27" s="98" t="s">
        <v>74</v>
      </c>
      <c r="K27" s="73">
        <v>-100</v>
      </c>
      <c r="L27" s="75"/>
      <c r="M27" s="76"/>
      <c r="N27" s="98"/>
      <c r="O27" s="63"/>
      <c r="P27" s="98"/>
      <c r="Q27" s="63"/>
      <c r="R27" s="212"/>
      <c r="S27" s="91"/>
      <c r="T27" s="326"/>
      <c r="U27" s="322"/>
      <c r="V27" s="321"/>
      <c r="W27" s="285"/>
      <c r="X27" s="285"/>
      <c r="Y27" s="296"/>
      <c r="Z27" s="242"/>
      <c r="AA27" s="240"/>
      <c r="AB27" s="110">
        <v>133.4</v>
      </c>
      <c r="AC27" s="146"/>
      <c r="AD27" s="146"/>
    </row>
    <row r="28" spans="1:30" s="147" customFormat="1" ht="27" customHeight="1" x14ac:dyDescent="0.35">
      <c r="A28" s="31"/>
      <c r="B28" s="31"/>
      <c r="C28" s="58"/>
      <c r="D28" s="44"/>
      <c r="E28" s="253"/>
      <c r="F28" s="60"/>
      <c r="G28" s="60"/>
      <c r="H28" s="65"/>
      <c r="I28" s="55"/>
      <c r="J28" s="98" t="s">
        <v>75</v>
      </c>
      <c r="K28" s="77">
        <v>-100</v>
      </c>
      <c r="L28" s="75"/>
      <c r="M28" s="76"/>
      <c r="N28" s="98"/>
      <c r="O28" s="60"/>
      <c r="P28" s="98" t="s">
        <v>77</v>
      </c>
      <c r="Q28" s="60">
        <v>16000</v>
      </c>
      <c r="R28" s="102"/>
      <c r="S28" s="83"/>
      <c r="T28" s="326"/>
      <c r="U28" s="325"/>
      <c r="V28" s="319"/>
      <c r="W28" s="286"/>
      <c r="X28" s="286"/>
      <c r="Y28" s="293"/>
      <c r="Z28" s="242"/>
      <c r="AA28" s="240"/>
      <c r="AB28" s="112"/>
    </row>
    <row r="29" spans="1:30" s="147" customFormat="1" ht="27" customHeight="1" x14ac:dyDescent="0.35">
      <c r="A29" s="33">
        <v>9</v>
      </c>
      <c r="B29" s="33" t="s">
        <v>59</v>
      </c>
      <c r="C29" s="236">
        <v>-2.8650348685530791E-2</v>
      </c>
      <c r="D29" s="268">
        <v>-6.5000000000000002E-2</v>
      </c>
      <c r="E29" s="254">
        <v>1E-3</v>
      </c>
      <c r="F29" s="56">
        <v>-700</v>
      </c>
      <c r="G29" s="56">
        <v>-4100</v>
      </c>
      <c r="H29" s="66">
        <f>SUM(F29:G29)</f>
        <v>-4800</v>
      </c>
      <c r="I29" s="54"/>
      <c r="J29" s="99" t="s">
        <v>73</v>
      </c>
      <c r="K29" s="56">
        <v>1700</v>
      </c>
      <c r="L29" s="79">
        <f>SUM(K27:K29)</f>
        <v>1500</v>
      </c>
      <c r="M29" s="100"/>
      <c r="N29" s="99"/>
      <c r="O29" s="56"/>
      <c r="P29" s="99" t="s">
        <v>73</v>
      </c>
      <c r="Q29" s="56">
        <v>-3000</v>
      </c>
      <c r="R29" s="149">
        <f>SUM(O27:O29)+SUM(Q27:Q29)</f>
        <v>13000</v>
      </c>
      <c r="S29" s="81">
        <v>9700</v>
      </c>
      <c r="T29" s="324">
        <v>5390300</v>
      </c>
      <c r="U29" s="323">
        <v>4718700</v>
      </c>
      <c r="V29" s="320">
        <v>4718700</v>
      </c>
      <c r="W29" s="284">
        <v>-8.5999999999999993E-2</v>
      </c>
      <c r="X29" s="284">
        <v>-9.5000000000000001E-2</v>
      </c>
      <c r="Y29" s="235">
        <v>-2.1999999999999999E-2</v>
      </c>
      <c r="Z29" s="241">
        <v>-0.02</v>
      </c>
      <c r="AA29" s="244">
        <v>0.24399999999999999</v>
      </c>
      <c r="AB29" s="111">
        <v>134.55000000000001</v>
      </c>
    </row>
    <row r="30" spans="1:30" s="147" customFormat="1" ht="27" customHeight="1" x14ac:dyDescent="0.35">
      <c r="A30" s="31"/>
      <c r="B30" s="35"/>
      <c r="C30" s="58"/>
      <c r="D30" s="44"/>
      <c r="E30" s="253"/>
      <c r="F30" s="60"/>
      <c r="G30" s="60"/>
      <c r="H30" s="65"/>
      <c r="I30" s="55"/>
      <c r="J30" s="137"/>
      <c r="K30" s="60"/>
      <c r="L30" s="75"/>
      <c r="M30" s="93"/>
      <c r="N30" s="98"/>
      <c r="O30" s="60"/>
      <c r="P30" s="108"/>
      <c r="Q30" s="60"/>
      <c r="R30" s="102"/>
      <c r="S30" s="60"/>
      <c r="T30" s="311"/>
      <c r="U30" s="322"/>
      <c r="V30" s="321"/>
      <c r="W30" s="285"/>
      <c r="X30" s="285"/>
      <c r="Y30" s="294"/>
      <c r="Z30" s="246"/>
      <c r="AA30" s="243"/>
      <c r="AB30" s="110">
        <v>133.37</v>
      </c>
    </row>
    <row r="31" spans="1:30" ht="27" customHeight="1" x14ac:dyDescent="0.35">
      <c r="A31" s="31"/>
      <c r="B31" s="31"/>
      <c r="C31" s="58"/>
      <c r="D31" s="44"/>
      <c r="E31" s="253"/>
      <c r="F31" s="60"/>
      <c r="G31" s="60"/>
      <c r="H31" s="65"/>
      <c r="I31" s="55"/>
      <c r="J31" s="98"/>
      <c r="K31" s="60"/>
      <c r="L31" s="75"/>
      <c r="M31" s="93"/>
      <c r="N31" s="98"/>
      <c r="O31" s="60"/>
      <c r="P31" s="98" t="s">
        <v>77</v>
      </c>
      <c r="Q31" s="60">
        <v>100</v>
      </c>
      <c r="R31" s="102"/>
      <c r="S31" s="60"/>
      <c r="T31" s="311"/>
      <c r="U31" s="310"/>
      <c r="V31" s="319"/>
      <c r="W31" s="286"/>
      <c r="X31" s="286"/>
      <c r="Y31" s="293"/>
      <c r="Z31" s="242"/>
      <c r="AA31" s="240"/>
      <c r="AB31" s="112"/>
      <c r="AC31" s="146"/>
      <c r="AD31" s="146"/>
    </row>
    <row r="32" spans="1:30" ht="27" customHeight="1" x14ac:dyDescent="0.35">
      <c r="A32" s="33">
        <v>10</v>
      </c>
      <c r="B32" s="33" t="s">
        <v>60</v>
      </c>
      <c r="C32" s="123">
        <v>-2.5165699763836129E-2</v>
      </c>
      <c r="D32" s="266">
        <v>-0.08</v>
      </c>
      <c r="E32" s="254">
        <v>1E-3</v>
      </c>
      <c r="F32" s="56">
        <v>100</v>
      </c>
      <c r="G32" s="56">
        <v>100</v>
      </c>
      <c r="H32" s="66">
        <f>SUM(F32:G32)</f>
        <v>200</v>
      </c>
      <c r="I32" s="101"/>
      <c r="J32" s="99" t="s">
        <v>73</v>
      </c>
      <c r="K32" s="56">
        <v>3000</v>
      </c>
      <c r="L32" s="79">
        <f>SUM(K30:K32)</f>
        <v>3000</v>
      </c>
      <c r="M32" s="84"/>
      <c r="N32" s="99"/>
      <c r="O32" s="56"/>
      <c r="P32" s="99" t="s">
        <v>73</v>
      </c>
      <c r="Q32" s="56">
        <v>-3700</v>
      </c>
      <c r="R32" s="149">
        <f>SUM(O30:O32)+SUM(Q30:Q32)</f>
        <v>-3600</v>
      </c>
      <c r="S32" s="81">
        <v>-400</v>
      </c>
      <c r="T32" s="308">
        <v>5389900</v>
      </c>
      <c r="U32" s="307">
        <v>4714300</v>
      </c>
      <c r="V32" s="320">
        <v>4714200</v>
      </c>
      <c r="W32" s="284">
        <v>-8.5999999999999993E-2</v>
      </c>
      <c r="X32" s="284">
        <v>-9.8000000000000004E-2</v>
      </c>
      <c r="Y32" s="235">
        <v>-2.1999999999999999E-2</v>
      </c>
      <c r="Z32" s="241">
        <v>-0.02</v>
      </c>
      <c r="AA32" s="244">
        <v>0.249</v>
      </c>
      <c r="AB32" s="111">
        <v>134.47999999999999</v>
      </c>
      <c r="AC32" s="146"/>
      <c r="AD32" s="146"/>
    </row>
    <row r="33" spans="1:30" s="147" customFormat="1" ht="27" customHeight="1" x14ac:dyDescent="0.35">
      <c r="A33" s="31"/>
      <c r="B33" s="14"/>
      <c r="C33" s="125"/>
      <c r="D33" s="269"/>
      <c r="E33" s="255"/>
      <c r="F33" s="63"/>
      <c r="G33" s="63"/>
      <c r="H33" s="69"/>
      <c r="I33" s="143"/>
      <c r="J33" s="336" t="s">
        <v>74</v>
      </c>
      <c r="K33" s="63">
        <v>-400</v>
      </c>
      <c r="L33" s="71"/>
      <c r="M33" s="96"/>
      <c r="N33" s="108"/>
      <c r="O33" s="63"/>
      <c r="P33" s="108"/>
      <c r="Q33" s="63"/>
      <c r="R33" s="71"/>
      <c r="S33" s="63"/>
      <c r="T33" s="314"/>
      <c r="U33" s="313"/>
      <c r="V33" s="321"/>
      <c r="W33" s="285"/>
      <c r="X33" s="285"/>
      <c r="Y33" s="294"/>
      <c r="Z33" s="243"/>
      <c r="AA33" s="243"/>
      <c r="AB33" s="110">
        <v>134.44</v>
      </c>
    </row>
    <row r="34" spans="1:30" s="147" customFormat="1" ht="27" customHeight="1" x14ac:dyDescent="0.35">
      <c r="A34" s="31"/>
      <c r="B34" s="14"/>
      <c r="C34" s="124"/>
      <c r="D34" s="45"/>
      <c r="E34" s="253"/>
      <c r="F34" s="60"/>
      <c r="G34" s="60"/>
      <c r="H34" s="65"/>
      <c r="I34" s="133"/>
      <c r="J34" s="98" t="s">
        <v>75</v>
      </c>
      <c r="K34" s="60">
        <v>-300</v>
      </c>
      <c r="L34" s="75"/>
      <c r="M34" s="86"/>
      <c r="N34" s="328"/>
      <c r="O34" s="60"/>
      <c r="P34" s="98" t="s">
        <v>77</v>
      </c>
      <c r="Q34" s="60">
        <v>900</v>
      </c>
      <c r="R34" s="75"/>
      <c r="S34" s="60"/>
      <c r="T34" s="311"/>
      <c r="U34" s="310"/>
      <c r="V34" s="319"/>
      <c r="W34" s="286"/>
      <c r="X34" s="286"/>
      <c r="Y34" s="293"/>
      <c r="Z34" s="240"/>
      <c r="AA34" s="240"/>
      <c r="AB34" s="112"/>
    </row>
    <row r="35" spans="1:30" s="147" customFormat="1" ht="27" customHeight="1" x14ac:dyDescent="0.35">
      <c r="A35" s="33">
        <v>13</v>
      </c>
      <c r="B35" s="18" t="s">
        <v>87</v>
      </c>
      <c r="C35" s="123">
        <v>-3.2893896488280928E-2</v>
      </c>
      <c r="D35" s="270">
        <v>-7.0000000000000007E-2</v>
      </c>
      <c r="E35" s="254">
        <v>1E-3</v>
      </c>
      <c r="F35" s="56">
        <v>100</v>
      </c>
      <c r="G35" s="56">
        <v>-9800</v>
      </c>
      <c r="H35" s="66">
        <f>SUM(F35:G35)</f>
        <v>-9700</v>
      </c>
      <c r="I35" s="101"/>
      <c r="J35" s="99" t="s">
        <v>73</v>
      </c>
      <c r="K35" s="56">
        <v>3700</v>
      </c>
      <c r="L35" s="79">
        <f>SUM(K33:K35)</f>
        <v>3000</v>
      </c>
      <c r="M35" s="80"/>
      <c r="N35" s="99"/>
      <c r="O35" s="56"/>
      <c r="P35" s="99" t="s">
        <v>73</v>
      </c>
      <c r="Q35" s="94">
        <v>-4000</v>
      </c>
      <c r="R35" s="149">
        <f>SUM(O33:O35)+SUM(Q33:Q35)</f>
        <v>-3100</v>
      </c>
      <c r="S35" s="94">
        <v>-9800</v>
      </c>
      <c r="T35" s="318">
        <v>5380100</v>
      </c>
      <c r="U35" s="307">
        <v>4741500</v>
      </c>
      <c r="V35" s="320">
        <v>4741500</v>
      </c>
      <c r="W35" s="284">
        <v>-8.5000000000000006E-2</v>
      </c>
      <c r="X35" s="284">
        <v>-9.9000000000000005E-2</v>
      </c>
      <c r="Y35" s="235">
        <v>-2.1999999999999999E-2</v>
      </c>
      <c r="Z35" s="244">
        <v>-0.04</v>
      </c>
      <c r="AA35" s="244">
        <v>0.249</v>
      </c>
      <c r="AB35" s="111">
        <v>135.19999999999999</v>
      </c>
    </row>
    <row r="36" spans="1:30" s="147" customFormat="1" ht="27" customHeight="1" x14ac:dyDescent="0.35">
      <c r="A36" s="31"/>
      <c r="B36" s="14"/>
      <c r="C36" s="125"/>
      <c r="D36" s="269"/>
      <c r="E36" s="255"/>
      <c r="F36" s="63"/>
      <c r="G36" s="63"/>
      <c r="H36" s="69"/>
      <c r="I36" s="143"/>
      <c r="J36" s="108"/>
      <c r="K36" s="63"/>
      <c r="L36" s="71"/>
      <c r="M36" s="96"/>
      <c r="N36" s="108"/>
      <c r="O36" s="63"/>
      <c r="P36" s="108" t="s">
        <v>77</v>
      </c>
      <c r="Q36" s="63">
        <v>15200</v>
      </c>
      <c r="R36" s="71"/>
      <c r="S36" s="63"/>
      <c r="T36" s="314"/>
      <c r="U36" s="313"/>
      <c r="V36" s="321"/>
      <c r="W36" s="285"/>
      <c r="X36" s="285"/>
      <c r="Y36" s="294"/>
      <c r="Z36" s="243"/>
      <c r="AA36" s="243"/>
      <c r="AB36" s="110">
        <v>133.88999999999999</v>
      </c>
    </row>
    <row r="37" spans="1:30" s="147" customFormat="1" ht="27" customHeight="1" x14ac:dyDescent="0.35">
      <c r="A37" s="31"/>
      <c r="B37" s="14"/>
      <c r="C37" s="124"/>
      <c r="D37" s="45"/>
      <c r="E37" s="253"/>
      <c r="F37" s="60"/>
      <c r="G37" s="60"/>
      <c r="H37" s="65"/>
      <c r="I37" s="133"/>
      <c r="J37" s="98"/>
      <c r="K37" s="60"/>
      <c r="L37" s="75"/>
      <c r="M37" s="86"/>
      <c r="N37" s="98"/>
      <c r="O37" s="60"/>
      <c r="P37" s="98" t="s">
        <v>74</v>
      </c>
      <c r="Q37" s="60">
        <v>4000</v>
      </c>
      <c r="R37" s="75"/>
      <c r="S37" s="60"/>
      <c r="T37" s="311"/>
      <c r="U37" s="310"/>
      <c r="V37" s="319"/>
      <c r="W37" s="286"/>
      <c r="X37" s="286"/>
      <c r="Y37" s="293"/>
      <c r="Z37" s="240"/>
      <c r="AA37" s="240"/>
      <c r="AB37" s="112"/>
    </row>
    <row r="38" spans="1:30" s="147" customFormat="1" ht="27" customHeight="1" x14ac:dyDescent="0.35">
      <c r="A38" s="31"/>
      <c r="B38" s="14"/>
      <c r="C38" s="124"/>
      <c r="D38" s="45"/>
      <c r="E38" s="253"/>
      <c r="F38" s="60"/>
      <c r="G38" s="60"/>
      <c r="H38" s="65"/>
      <c r="I38" s="133"/>
      <c r="J38" s="98" t="s">
        <v>74</v>
      </c>
      <c r="K38" s="60">
        <v>-400</v>
      </c>
      <c r="L38" s="75"/>
      <c r="M38" s="86"/>
      <c r="N38" s="328"/>
      <c r="O38" s="60"/>
      <c r="P38" s="98" t="s">
        <v>81</v>
      </c>
      <c r="Q38" s="60">
        <v>700</v>
      </c>
      <c r="R38" s="75"/>
      <c r="S38" s="60"/>
      <c r="T38" s="311"/>
      <c r="U38" s="310"/>
      <c r="V38" s="319"/>
      <c r="W38" s="286"/>
      <c r="X38" s="286"/>
      <c r="Y38" s="293"/>
      <c r="Z38" s="240"/>
      <c r="AA38" s="240"/>
      <c r="AB38" s="112"/>
    </row>
    <row r="39" spans="1:30" s="147" customFormat="1" ht="27" customHeight="1" x14ac:dyDescent="0.35">
      <c r="A39" s="33">
        <v>14</v>
      </c>
      <c r="B39" s="18" t="s">
        <v>57</v>
      </c>
      <c r="C39" s="123">
        <v>-3.3592664968419582E-2</v>
      </c>
      <c r="D39" s="270">
        <v>-6.5000000000000002E-2</v>
      </c>
      <c r="E39" s="254">
        <v>1E-3</v>
      </c>
      <c r="F39" s="56">
        <v>-200</v>
      </c>
      <c r="G39" s="56">
        <v>3800</v>
      </c>
      <c r="H39" s="66">
        <f>SUM(F39:G39)</f>
        <v>3600</v>
      </c>
      <c r="I39" s="101"/>
      <c r="J39" s="99" t="s">
        <v>73</v>
      </c>
      <c r="K39" s="56">
        <v>4000</v>
      </c>
      <c r="L39" s="79">
        <f>SUM(K36:K39)</f>
        <v>3600</v>
      </c>
      <c r="M39" s="80"/>
      <c r="N39" s="99"/>
      <c r="O39" s="56"/>
      <c r="P39" s="99" t="s">
        <v>73</v>
      </c>
      <c r="Q39" s="94">
        <v>-4700</v>
      </c>
      <c r="R39" s="149">
        <f>SUM(O36:O39)+SUM(Q36:Q39)</f>
        <v>15200</v>
      </c>
      <c r="S39" s="94">
        <v>22400</v>
      </c>
      <c r="T39" s="318">
        <v>5402500</v>
      </c>
      <c r="U39" s="307">
        <v>4735000</v>
      </c>
      <c r="V39" s="320">
        <v>4735000</v>
      </c>
      <c r="W39" s="284">
        <v>-9.0999999999999998E-2</v>
      </c>
      <c r="X39" s="284">
        <v>-0.1</v>
      </c>
      <c r="Y39" s="235">
        <v>-2.1999999999999999E-2</v>
      </c>
      <c r="Z39" s="244">
        <v>-2.5000000000000001E-2</v>
      </c>
      <c r="AA39" s="244">
        <v>0.249</v>
      </c>
      <c r="AB39" s="111">
        <v>134.82</v>
      </c>
    </row>
    <row r="40" spans="1:30" s="147" customFormat="1" ht="27" customHeight="1" x14ac:dyDescent="0.35">
      <c r="A40" s="31"/>
      <c r="B40" s="35"/>
      <c r="C40" s="125"/>
      <c r="D40" s="269"/>
      <c r="E40" s="255"/>
      <c r="F40" s="63"/>
      <c r="G40" s="63"/>
      <c r="H40" s="69"/>
      <c r="I40" s="143"/>
      <c r="J40" s="108" t="s">
        <v>74</v>
      </c>
      <c r="K40" s="63">
        <v>-500</v>
      </c>
      <c r="L40" s="71"/>
      <c r="M40" s="96"/>
      <c r="N40" s="108"/>
      <c r="O40" s="63"/>
      <c r="P40" s="108"/>
      <c r="Q40" s="63"/>
      <c r="R40" s="71"/>
      <c r="S40" s="63"/>
      <c r="T40" s="314"/>
      <c r="U40" s="313"/>
      <c r="V40" s="321"/>
      <c r="W40" s="285"/>
      <c r="X40" s="285"/>
      <c r="Y40" s="294"/>
      <c r="Z40" s="243"/>
      <c r="AA40" s="243"/>
      <c r="AB40" s="110">
        <v>134.53</v>
      </c>
    </row>
    <row r="41" spans="1:30" s="147" customFormat="1" ht="27" customHeight="1" x14ac:dyDescent="0.35">
      <c r="A41" s="31"/>
      <c r="B41" s="31"/>
      <c r="C41" s="124"/>
      <c r="D41" s="45"/>
      <c r="E41" s="253"/>
      <c r="F41" s="60"/>
      <c r="G41" s="60"/>
      <c r="H41" s="65"/>
      <c r="I41" s="133"/>
      <c r="J41" s="98" t="s">
        <v>75</v>
      </c>
      <c r="K41" s="60">
        <v>-100</v>
      </c>
      <c r="L41" s="75"/>
      <c r="M41" s="86"/>
      <c r="N41" s="98"/>
      <c r="O41" s="60"/>
      <c r="P41" s="98" t="s">
        <v>77</v>
      </c>
      <c r="Q41" s="60">
        <v>31800</v>
      </c>
      <c r="R41" s="75"/>
      <c r="S41" s="60"/>
      <c r="T41" s="311"/>
      <c r="U41" s="310"/>
      <c r="V41" s="319"/>
      <c r="W41" s="286"/>
      <c r="X41" s="286"/>
      <c r="Y41" s="293"/>
      <c r="Z41" s="240"/>
      <c r="AA41" s="240"/>
      <c r="AB41" s="112"/>
    </row>
    <row r="42" spans="1:30" s="147" customFormat="1" ht="27" customHeight="1" x14ac:dyDescent="0.35">
      <c r="A42" s="33">
        <v>15</v>
      </c>
      <c r="B42" s="33" t="s">
        <v>58</v>
      </c>
      <c r="C42" s="123">
        <v>-2.2787606969790698E-2</v>
      </c>
      <c r="D42" s="270">
        <v>-0.06</v>
      </c>
      <c r="E42" s="254">
        <v>1E-3</v>
      </c>
      <c r="F42" s="56">
        <v>-400</v>
      </c>
      <c r="G42" s="56">
        <v>71200</v>
      </c>
      <c r="H42" s="66">
        <f>SUM(F42:G42)</f>
        <v>70800</v>
      </c>
      <c r="I42" s="101"/>
      <c r="J42" s="99" t="s">
        <v>73</v>
      </c>
      <c r="K42" s="56">
        <v>4700</v>
      </c>
      <c r="L42" s="79">
        <f>SUM(K40:K42)</f>
        <v>4100</v>
      </c>
      <c r="M42" s="80"/>
      <c r="N42" s="99"/>
      <c r="O42" s="56"/>
      <c r="P42" s="99" t="s">
        <v>73</v>
      </c>
      <c r="Q42" s="94">
        <v>-16000</v>
      </c>
      <c r="R42" s="149">
        <f>SUM(O40:O42)+SUM(Q40:Q42)</f>
        <v>15800</v>
      </c>
      <c r="S42" s="94">
        <v>90700</v>
      </c>
      <c r="T42" s="318">
        <v>5493200</v>
      </c>
      <c r="U42" s="307">
        <v>4826700</v>
      </c>
      <c r="V42" s="320">
        <v>4826700</v>
      </c>
      <c r="W42" s="284">
        <v>-0.1</v>
      </c>
      <c r="X42" s="284">
        <v>-0.1</v>
      </c>
      <c r="Y42" s="235">
        <v>-2.1999999999999999E-2</v>
      </c>
      <c r="Z42" s="244">
        <v>0</v>
      </c>
      <c r="AA42" s="244">
        <v>0.249</v>
      </c>
      <c r="AB42" s="111">
        <v>135.53</v>
      </c>
    </row>
    <row r="43" spans="1:30" ht="27" customHeight="1" x14ac:dyDescent="0.35">
      <c r="A43" s="31"/>
      <c r="B43" s="35"/>
      <c r="C43" s="124"/>
      <c r="D43" s="45"/>
      <c r="E43" s="253"/>
      <c r="F43" s="60"/>
      <c r="G43" s="60"/>
      <c r="H43" s="65"/>
      <c r="I43" s="133"/>
      <c r="J43" s="98"/>
      <c r="K43" s="60"/>
      <c r="L43" s="75"/>
      <c r="M43" s="86"/>
      <c r="N43" s="98"/>
      <c r="O43" s="60"/>
      <c r="P43" s="98"/>
      <c r="Q43" s="95"/>
      <c r="R43" s="150"/>
      <c r="S43" s="95"/>
      <c r="T43" s="317"/>
      <c r="U43" s="310"/>
      <c r="V43" s="319"/>
      <c r="W43" s="286"/>
      <c r="X43" s="286"/>
      <c r="Y43" s="293"/>
      <c r="Z43" s="240"/>
      <c r="AA43" s="286"/>
      <c r="AB43" s="112">
        <v>133.94999999999999</v>
      </c>
      <c r="AC43" s="146"/>
      <c r="AD43" s="146"/>
    </row>
    <row r="44" spans="1:30" ht="27" customHeight="1" x14ac:dyDescent="0.35">
      <c r="A44" s="31"/>
      <c r="B44" s="31"/>
      <c r="C44" s="124"/>
      <c r="D44" s="45"/>
      <c r="E44" s="253"/>
      <c r="F44" s="60"/>
      <c r="G44" s="60"/>
      <c r="H44" s="65"/>
      <c r="I44" s="133"/>
      <c r="J44" s="98" t="s">
        <v>74</v>
      </c>
      <c r="K44" s="60">
        <v>-200</v>
      </c>
      <c r="L44" s="75"/>
      <c r="M44" s="86"/>
      <c r="N44" s="98"/>
      <c r="O44" s="60"/>
      <c r="P44" s="98" t="s">
        <v>77</v>
      </c>
      <c r="Q44" s="95">
        <v>37200</v>
      </c>
      <c r="R44" s="150"/>
      <c r="S44" s="95"/>
      <c r="T44" s="317"/>
      <c r="U44" s="310"/>
      <c r="V44" s="309"/>
      <c r="W44" s="286"/>
      <c r="X44" s="286"/>
      <c r="Y44" s="293"/>
      <c r="Z44" s="240"/>
      <c r="AA44" s="240"/>
      <c r="AB44" s="112"/>
      <c r="AC44" s="146"/>
      <c r="AD44" s="146"/>
    </row>
    <row r="45" spans="1:30" ht="27" customHeight="1" x14ac:dyDescent="0.35">
      <c r="A45" s="33">
        <v>16</v>
      </c>
      <c r="B45" s="33" t="s">
        <v>59</v>
      </c>
      <c r="C45" s="123">
        <v>-4.1627989006628355E-2</v>
      </c>
      <c r="D45" s="266">
        <v>-7.0000000000000007E-2</v>
      </c>
      <c r="E45" s="254">
        <v>1E-3</v>
      </c>
      <c r="F45" s="68">
        <v>-900</v>
      </c>
      <c r="G45" s="56">
        <v>-1900</v>
      </c>
      <c r="H45" s="66">
        <f>SUM(F45:G45)</f>
        <v>-2800</v>
      </c>
      <c r="I45" s="54"/>
      <c r="J45" s="99" t="s">
        <v>73</v>
      </c>
      <c r="K45" s="56">
        <v>16000</v>
      </c>
      <c r="L45" s="79">
        <f>SUM(K43:K45)</f>
        <v>15800</v>
      </c>
      <c r="M45" s="88"/>
      <c r="N45" s="99"/>
      <c r="O45" s="56"/>
      <c r="P45" s="99" t="s">
        <v>73</v>
      </c>
      <c r="Q45" s="94">
        <v>-32200</v>
      </c>
      <c r="R45" s="149">
        <f>SUM(O43:O45)+SUM(Q43:Q45)</f>
        <v>5000</v>
      </c>
      <c r="S45" s="151">
        <v>18000</v>
      </c>
      <c r="T45" s="318">
        <v>5511200</v>
      </c>
      <c r="U45" s="307">
        <v>4846200</v>
      </c>
      <c r="V45" s="306">
        <v>3497600</v>
      </c>
      <c r="W45" s="284">
        <v>-0.151</v>
      </c>
      <c r="X45" s="284">
        <v>-0.14000000000000001</v>
      </c>
      <c r="Y45" s="235">
        <v>-2.1999999999999999E-2</v>
      </c>
      <c r="Z45" s="241">
        <v>0</v>
      </c>
      <c r="AA45" s="244">
        <v>0.249</v>
      </c>
      <c r="AB45" s="111">
        <v>134.68</v>
      </c>
      <c r="AC45" s="148"/>
      <c r="AD45" s="146"/>
    </row>
    <row r="46" spans="1:30" ht="27" customHeight="1" x14ac:dyDescent="0.35">
      <c r="A46" s="31"/>
      <c r="B46" s="35"/>
      <c r="C46" s="124"/>
      <c r="D46" s="45"/>
      <c r="E46" s="256"/>
      <c r="F46" s="60"/>
      <c r="G46" s="60"/>
      <c r="H46" s="65"/>
      <c r="I46" s="55"/>
      <c r="J46" s="98" t="s">
        <v>74</v>
      </c>
      <c r="K46" s="60">
        <v>-100</v>
      </c>
      <c r="L46" s="75"/>
      <c r="M46" s="132"/>
      <c r="N46" s="98"/>
      <c r="O46" s="60"/>
      <c r="P46" s="98"/>
      <c r="Q46" s="95"/>
      <c r="R46" s="152"/>
      <c r="S46" s="95"/>
      <c r="T46" s="317"/>
      <c r="U46" s="310"/>
      <c r="V46" s="309"/>
      <c r="W46" s="286"/>
      <c r="X46" s="286"/>
      <c r="Y46" s="293"/>
      <c r="Z46" s="240"/>
      <c r="AA46" s="240"/>
      <c r="AB46" s="112">
        <v>132.19</v>
      </c>
      <c r="AC46" s="147"/>
      <c r="AD46" s="146"/>
    </row>
    <row r="47" spans="1:30" ht="27" customHeight="1" x14ac:dyDescent="0.35">
      <c r="A47" s="31"/>
      <c r="B47" s="31"/>
      <c r="C47" s="58"/>
      <c r="D47" s="267"/>
      <c r="E47" s="253"/>
      <c r="F47" s="134"/>
      <c r="G47" s="60"/>
      <c r="H47" s="67"/>
      <c r="I47" s="107"/>
      <c r="J47" s="98" t="s">
        <v>75</v>
      </c>
      <c r="K47" s="95">
        <v>-300</v>
      </c>
      <c r="L47" s="75"/>
      <c r="M47" s="89"/>
      <c r="N47" s="98"/>
      <c r="O47" s="60"/>
      <c r="P47" s="98" t="s">
        <v>77</v>
      </c>
      <c r="Q47" s="60">
        <v>7300</v>
      </c>
      <c r="R47" s="104"/>
      <c r="S47" s="83"/>
      <c r="T47" s="311"/>
      <c r="U47" s="316"/>
      <c r="V47" s="315"/>
      <c r="W47" s="286"/>
      <c r="X47" s="286"/>
      <c r="Y47" s="296"/>
      <c r="Z47" s="240"/>
      <c r="AA47" s="286"/>
      <c r="AB47" s="112"/>
      <c r="AC47" s="148"/>
      <c r="AD47" s="146"/>
    </row>
    <row r="48" spans="1:30" ht="27" customHeight="1" x14ac:dyDescent="0.35">
      <c r="A48" s="33">
        <v>17</v>
      </c>
      <c r="B48" s="33" t="s">
        <v>60</v>
      </c>
      <c r="C48" s="123">
        <v>-3.9715386795891088E-2</v>
      </c>
      <c r="D48" s="266">
        <v>-7.0000000000000007E-2</v>
      </c>
      <c r="E48" s="254">
        <v>1E-3</v>
      </c>
      <c r="F48" s="68">
        <v>-600</v>
      </c>
      <c r="G48" s="56">
        <v>9800</v>
      </c>
      <c r="H48" s="66">
        <f>SUM(F48:G48)</f>
        <v>9200</v>
      </c>
      <c r="I48" s="106"/>
      <c r="J48" s="99" t="s">
        <v>73</v>
      </c>
      <c r="K48" s="94">
        <v>32200</v>
      </c>
      <c r="L48" s="79">
        <f>SUM(K46:K48)</f>
        <v>31800</v>
      </c>
      <c r="M48" s="80"/>
      <c r="N48" s="99"/>
      <c r="O48" s="56"/>
      <c r="P48" s="99" t="s">
        <v>73</v>
      </c>
      <c r="Q48" s="301">
        <v>-26500</v>
      </c>
      <c r="R48" s="149">
        <f>SUM(O46:O48)+SUM(Q46:Q48)</f>
        <v>-19200</v>
      </c>
      <c r="S48" s="81">
        <v>21800</v>
      </c>
      <c r="T48" s="308">
        <v>5533000</v>
      </c>
      <c r="U48" s="307">
        <v>4873700</v>
      </c>
      <c r="V48" s="306">
        <v>4868200</v>
      </c>
      <c r="W48" s="284">
        <v>-0.16200000000000001</v>
      </c>
      <c r="X48" s="284">
        <v>-0.17599999999999999</v>
      </c>
      <c r="Y48" s="235">
        <v>-2.1999999999999999E-2</v>
      </c>
      <c r="Z48" s="241">
        <v>0</v>
      </c>
      <c r="AA48" s="244">
        <v>0.22</v>
      </c>
      <c r="AB48" s="111">
        <v>134.63</v>
      </c>
      <c r="AC48" s="148"/>
      <c r="AD48" s="146"/>
    </row>
    <row r="49" spans="1:30" ht="27" customHeight="1" x14ac:dyDescent="0.35">
      <c r="A49" s="31"/>
      <c r="B49" s="14"/>
      <c r="C49" s="124"/>
      <c r="D49" s="45"/>
      <c r="E49" s="253"/>
      <c r="F49" s="60"/>
      <c r="G49" s="60"/>
      <c r="H49" s="65"/>
      <c r="I49" s="126"/>
      <c r="J49" s="98" t="s">
        <v>74</v>
      </c>
      <c r="K49" s="95">
        <v>-100</v>
      </c>
      <c r="L49" s="75"/>
      <c r="M49" s="86"/>
      <c r="N49" s="98"/>
      <c r="O49" s="60"/>
      <c r="P49" s="98"/>
      <c r="Q49" s="60"/>
      <c r="R49" s="128"/>
      <c r="S49" s="60"/>
      <c r="T49" s="311"/>
      <c r="U49" s="310"/>
      <c r="V49" s="309"/>
      <c r="W49" s="286"/>
      <c r="X49" s="286"/>
      <c r="Y49" s="293"/>
      <c r="Z49" s="240"/>
      <c r="AA49" s="240"/>
      <c r="AB49" s="112">
        <v>134.55000000000001</v>
      </c>
      <c r="AC49" s="148"/>
      <c r="AD49" s="146"/>
    </row>
    <row r="50" spans="1:30" ht="27" customHeight="1" x14ac:dyDescent="0.35">
      <c r="A50" s="31"/>
      <c r="B50" s="14"/>
      <c r="C50" s="124"/>
      <c r="D50" s="45"/>
      <c r="E50" s="253"/>
      <c r="F50" s="60"/>
      <c r="G50" s="60"/>
      <c r="H50" s="65"/>
      <c r="I50" s="126"/>
      <c r="J50" s="98" t="s">
        <v>75</v>
      </c>
      <c r="K50" s="95">
        <v>-600</v>
      </c>
      <c r="L50" s="75"/>
      <c r="M50" s="86"/>
      <c r="N50" s="98"/>
      <c r="O50" s="92"/>
      <c r="P50" s="98" t="s">
        <v>77</v>
      </c>
      <c r="Q50" s="60">
        <v>17500</v>
      </c>
      <c r="R50" s="128"/>
      <c r="S50" s="60"/>
      <c r="T50" s="311"/>
      <c r="U50" s="310"/>
      <c r="V50" s="309"/>
      <c r="W50" s="286"/>
      <c r="X50" s="286"/>
      <c r="Y50" s="293"/>
      <c r="Z50" s="240"/>
      <c r="AA50" s="240"/>
      <c r="AB50" s="112"/>
      <c r="AC50" s="148"/>
      <c r="AD50" s="146"/>
    </row>
    <row r="51" spans="1:30" ht="27" customHeight="1" x14ac:dyDescent="0.35">
      <c r="A51" s="31"/>
      <c r="B51" s="14"/>
      <c r="C51" s="124"/>
      <c r="D51" s="45"/>
      <c r="E51" s="253"/>
      <c r="F51" s="60"/>
      <c r="G51" s="60"/>
      <c r="H51" s="65"/>
      <c r="I51" s="126"/>
      <c r="J51" s="98" t="s">
        <v>73</v>
      </c>
      <c r="K51" s="95">
        <v>26500</v>
      </c>
      <c r="L51" s="75"/>
      <c r="M51" s="86"/>
      <c r="N51" s="98"/>
      <c r="O51" s="92"/>
      <c r="P51" s="98" t="s">
        <v>73</v>
      </c>
      <c r="Q51" s="60">
        <v>-32700</v>
      </c>
      <c r="R51" s="128"/>
      <c r="S51" s="60"/>
      <c r="T51" s="311"/>
      <c r="U51" s="310"/>
      <c r="V51" s="309"/>
      <c r="W51" s="286"/>
      <c r="X51" s="286"/>
      <c r="Y51" s="293"/>
      <c r="Z51" s="240"/>
      <c r="AA51" s="240"/>
      <c r="AB51" s="112"/>
      <c r="AC51" s="148"/>
      <c r="AD51" s="146"/>
    </row>
    <row r="52" spans="1:30" s="147" customFormat="1" ht="27" customHeight="1" x14ac:dyDescent="0.35">
      <c r="A52" s="33">
        <v>20</v>
      </c>
      <c r="B52" s="18" t="s">
        <v>87</v>
      </c>
      <c r="C52" s="123">
        <v>-4.366068047423461E-2</v>
      </c>
      <c r="D52" s="270">
        <v>-0.08</v>
      </c>
      <c r="E52" s="257">
        <v>1E-3</v>
      </c>
      <c r="F52" s="56">
        <v>100</v>
      </c>
      <c r="G52" s="56">
        <v>65900</v>
      </c>
      <c r="H52" s="66">
        <f>SUM(F52:G52)</f>
        <v>66000</v>
      </c>
      <c r="I52" s="130"/>
      <c r="J52" s="99" t="s">
        <v>91</v>
      </c>
      <c r="K52" s="94">
        <v>-12300</v>
      </c>
      <c r="L52" s="79">
        <f>SUM(K49:K52)</f>
        <v>13500</v>
      </c>
      <c r="M52" s="80"/>
      <c r="N52" s="99"/>
      <c r="O52" s="56"/>
      <c r="P52" s="99" t="s">
        <v>91</v>
      </c>
      <c r="Q52" s="56">
        <v>46300</v>
      </c>
      <c r="R52" s="149">
        <f>SUM(O49:O52)+SUM(Q49:Q52)</f>
        <v>31100</v>
      </c>
      <c r="S52" s="56">
        <v>110600</v>
      </c>
      <c r="T52" s="308">
        <v>5643600</v>
      </c>
      <c r="U52" s="307">
        <v>4962700</v>
      </c>
      <c r="V52" s="306">
        <v>4958800</v>
      </c>
      <c r="W52" s="287">
        <v>-0.114</v>
      </c>
      <c r="X52" s="287">
        <v>-0.2</v>
      </c>
      <c r="Y52" s="238">
        <v>-2.1999999999999999E-2</v>
      </c>
      <c r="Z52" s="241">
        <v>0</v>
      </c>
      <c r="AA52" s="244">
        <v>0.23</v>
      </c>
      <c r="AB52" s="111">
        <v>135.44</v>
      </c>
      <c r="AC52" s="148"/>
    </row>
    <row r="53" spans="1:30" s="147" customFormat="1" ht="27" customHeight="1" x14ac:dyDescent="0.35">
      <c r="A53" s="31"/>
      <c r="B53" s="14"/>
      <c r="C53" s="58"/>
      <c r="D53" s="44"/>
      <c r="E53" s="253"/>
      <c r="F53" s="60"/>
      <c r="G53" s="60"/>
      <c r="H53" s="65"/>
      <c r="I53" s="55"/>
      <c r="J53" s="98"/>
      <c r="K53" s="95"/>
      <c r="L53" s="75"/>
      <c r="M53" s="86"/>
      <c r="N53" s="98"/>
      <c r="O53" s="60"/>
      <c r="P53" s="98"/>
      <c r="Q53" s="60"/>
      <c r="R53" s="104"/>
      <c r="S53" s="60"/>
      <c r="T53" s="311"/>
      <c r="U53" s="310"/>
      <c r="V53" s="309"/>
      <c r="W53" s="286"/>
      <c r="X53" s="286"/>
      <c r="Y53" s="293"/>
      <c r="Z53" s="242"/>
      <c r="AA53" s="240"/>
      <c r="AB53" s="144">
        <v>134.91999999999999</v>
      </c>
      <c r="AC53" s="148"/>
    </row>
    <row r="54" spans="1:30" s="147" customFormat="1" ht="27" customHeight="1" x14ac:dyDescent="0.35">
      <c r="A54" s="31"/>
      <c r="B54" s="14"/>
      <c r="C54" s="58"/>
      <c r="D54" s="44"/>
      <c r="E54" s="253"/>
      <c r="F54" s="60"/>
      <c r="G54" s="60"/>
      <c r="H54" s="65"/>
      <c r="I54" s="55"/>
      <c r="J54" s="98" t="s">
        <v>74</v>
      </c>
      <c r="K54" s="95">
        <v>-400</v>
      </c>
      <c r="L54" s="75"/>
      <c r="M54" s="86"/>
      <c r="N54" s="98"/>
      <c r="O54" s="60"/>
      <c r="P54" s="98" t="s">
        <v>76</v>
      </c>
      <c r="Q54" s="60">
        <v>1000</v>
      </c>
      <c r="R54" s="104"/>
      <c r="S54" s="60"/>
      <c r="T54" s="311"/>
      <c r="U54" s="310"/>
      <c r="V54" s="309"/>
      <c r="W54" s="286"/>
      <c r="X54" s="286"/>
      <c r="Y54" s="293"/>
      <c r="Z54" s="242"/>
      <c r="AA54" s="240"/>
      <c r="AB54" s="144"/>
      <c r="AC54" s="148"/>
    </row>
    <row r="55" spans="1:30" s="147" customFormat="1" ht="27" customHeight="1" x14ac:dyDescent="0.35">
      <c r="A55" s="33">
        <v>21</v>
      </c>
      <c r="B55" s="18" t="s">
        <v>57</v>
      </c>
      <c r="C55" s="123">
        <v>-4.5867226942025219E-2</v>
      </c>
      <c r="D55" s="270">
        <v>-0.08</v>
      </c>
      <c r="E55" s="254">
        <v>1E-3</v>
      </c>
      <c r="F55" s="56">
        <v>-500</v>
      </c>
      <c r="G55" s="56">
        <v>3300</v>
      </c>
      <c r="H55" s="66">
        <f>SUM(F55:G55)</f>
        <v>2800</v>
      </c>
      <c r="I55" s="54"/>
      <c r="J55" s="99" t="s">
        <v>73</v>
      </c>
      <c r="K55" s="94">
        <v>32700</v>
      </c>
      <c r="L55" s="79">
        <f>SUM(K53:K55)</f>
        <v>32300</v>
      </c>
      <c r="M55" s="80"/>
      <c r="N55" s="99"/>
      <c r="O55" s="56"/>
      <c r="P55" s="99" t="s">
        <v>73</v>
      </c>
      <c r="Q55" s="56">
        <v>-29700</v>
      </c>
      <c r="R55" s="149">
        <f>SUM(O53:O55)+SUM(Q53:Q55)</f>
        <v>-28700</v>
      </c>
      <c r="S55" s="56">
        <v>6400</v>
      </c>
      <c r="T55" s="308">
        <v>5650000</v>
      </c>
      <c r="U55" s="307">
        <v>4964500</v>
      </c>
      <c r="V55" s="306">
        <v>4963400</v>
      </c>
      <c r="W55" s="287">
        <v>-0.11</v>
      </c>
      <c r="X55" s="287">
        <v>-0.2</v>
      </c>
      <c r="Y55" s="235">
        <v>-2.1999999999999999E-2</v>
      </c>
      <c r="Z55" s="241">
        <v>0.01</v>
      </c>
      <c r="AA55" s="244">
        <v>0.23400000000000001</v>
      </c>
      <c r="AB55" s="145">
        <v>135.28</v>
      </c>
      <c r="AC55" s="148"/>
    </row>
    <row r="56" spans="1:30" s="147" customFormat="1" ht="27" customHeight="1" x14ac:dyDescent="0.35">
      <c r="A56" s="35"/>
      <c r="B56" s="35"/>
      <c r="C56" s="57"/>
      <c r="D56" s="271"/>
      <c r="E56" s="255"/>
      <c r="F56" s="63"/>
      <c r="G56" s="63"/>
      <c r="H56" s="69"/>
      <c r="I56" s="109"/>
      <c r="J56" s="108" t="s">
        <v>80</v>
      </c>
      <c r="K56" s="95">
        <v>-4000</v>
      </c>
      <c r="L56" s="71"/>
      <c r="M56" s="96"/>
      <c r="N56" s="98"/>
      <c r="O56" s="63"/>
      <c r="P56" s="98"/>
      <c r="Q56" s="63"/>
      <c r="R56" s="103"/>
      <c r="S56" s="63"/>
      <c r="T56" s="314"/>
      <c r="U56" s="313"/>
      <c r="V56" s="312"/>
      <c r="W56" s="285"/>
      <c r="X56" s="285"/>
      <c r="Y56" s="294"/>
      <c r="Z56" s="246"/>
      <c r="AA56" s="243"/>
      <c r="AB56" s="110">
        <v>136.05000000000001</v>
      </c>
      <c r="AC56" s="148"/>
    </row>
    <row r="57" spans="1:30" s="147" customFormat="1" ht="27" customHeight="1" x14ac:dyDescent="0.35">
      <c r="A57" s="31"/>
      <c r="B57" s="31"/>
      <c r="C57" s="58"/>
      <c r="D57" s="44"/>
      <c r="E57" s="253"/>
      <c r="F57" s="60"/>
      <c r="G57" s="60"/>
      <c r="H57" s="65"/>
      <c r="I57" s="131"/>
      <c r="J57" s="98" t="s">
        <v>74</v>
      </c>
      <c r="K57" s="95">
        <v>-300</v>
      </c>
      <c r="L57" s="75"/>
      <c r="M57" s="86"/>
      <c r="N57" s="98"/>
      <c r="O57" s="60"/>
      <c r="P57" s="98"/>
      <c r="Q57" s="60"/>
      <c r="R57" s="104"/>
      <c r="S57" s="60"/>
      <c r="T57" s="311"/>
      <c r="U57" s="310"/>
      <c r="V57" s="309"/>
      <c r="W57" s="286"/>
      <c r="X57" s="286"/>
      <c r="Y57" s="293"/>
      <c r="Z57" s="242"/>
      <c r="AA57" s="240"/>
      <c r="AB57" s="112"/>
      <c r="AC57" s="148"/>
    </row>
    <row r="58" spans="1:30" s="147" customFormat="1" ht="27" customHeight="1" x14ac:dyDescent="0.35">
      <c r="A58" s="31"/>
      <c r="B58" s="31"/>
      <c r="C58" s="58"/>
      <c r="D58" s="44"/>
      <c r="E58" s="253"/>
      <c r="F58" s="60"/>
      <c r="G58" s="60"/>
      <c r="H58" s="65"/>
      <c r="I58" s="131"/>
      <c r="J58" s="98" t="s">
        <v>75</v>
      </c>
      <c r="K58" s="95">
        <v>-100</v>
      </c>
      <c r="L58" s="75"/>
      <c r="M58" s="86"/>
      <c r="N58" s="98"/>
      <c r="O58" s="60"/>
      <c r="P58" s="98"/>
      <c r="Q58" s="60"/>
      <c r="R58" s="104"/>
      <c r="S58" s="60"/>
      <c r="T58" s="311"/>
      <c r="U58" s="310"/>
      <c r="V58" s="309"/>
      <c r="W58" s="286"/>
      <c r="X58" s="286"/>
      <c r="Y58" s="293"/>
      <c r="Z58" s="242"/>
      <c r="AA58" s="240"/>
      <c r="AB58" s="112"/>
      <c r="AC58" s="148"/>
    </row>
    <row r="59" spans="1:30" s="147" customFormat="1" ht="27" customHeight="1" x14ac:dyDescent="0.35">
      <c r="A59" s="33">
        <v>22</v>
      </c>
      <c r="B59" s="33" t="s">
        <v>58</v>
      </c>
      <c r="C59" s="123">
        <v>-4.7361180278884467E-2</v>
      </c>
      <c r="D59" s="270">
        <v>-0.08</v>
      </c>
      <c r="E59" s="254">
        <v>1E-3</v>
      </c>
      <c r="F59" s="56">
        <v>-800</v>
      </c>
      <c r="G59" s="56">
        <v>-26600</v>
      </c>
      <c r="H59" s="66">
        <f>SUM(F59:G59)</f>
        <v>-27400</v>
      </c>
      <c r="I59" s="54"/>
      <c r="J59" s="99" t="s">
        <v>73</v>
      </c>
      <c r="K59" s="94">
        <v>29700</v>
      </c>
      <c r="L59" s="79">
        <f>SUM(K56:K59)</f>
        <v>25300</v>
      </c>
      <c r="M59" s="80"/>
      <c r="N59" s="99" t="s">
        <v>80</v>
      </c>
      <c r="O59" s="56">
        <v>4500</v>
      </c>
      <c r="P59" s="99" t="s">
        <v>73</v>
      </c>
      <c r="Q59" s="56">
        <v>-28000</v>
      </c>
      <c r="R59" s="149">
        <f>SUM(O56:O59)+SUM(Q56:Q59)</f>
        <v>-23500</v>
      </c>
      <c r="S59" s="56">
        <v>-25600</v>
      </c>
      <c r="T59" s="308">
        <v>5624400</v>
      </c>
      <c r="U59" s="307">
        <v>4948100</v>
      </c>
      <c r="V59" s="306">
        <v>4947500</v>
      </c>
      <c r="W59" s="284">
        <v>-0.114</v>
      </c>
      <c r="X59" s="284">
        <v>-0.2</v>
      </c>
      <c r="Y59" s="235">
        <v>5.0000000000000001E-3</v>
      </c>
      <c r="Z59" s="241">
        <v>0.01</v>
      </c>
      <c r="AA59" s="244">
        <v>0.23499999999999999</v>
      </c>
      <c r="AB59" s="111">
        <v>136.71</v>
      </c>
      <c r="AC59" s="148"/>
    </row>
    <row r="60" spans="1:30" s="147" customFormat="1" ht="27" customHeight="1" x14ac:dyDescent="0.35">
      <c r="A60" s="31"/>
      <c r="B60" s="35"/>
      <c r="C60" s="124"/>
      <c r="D60" s="45"/>
      <c r="E60" s="253"/>
      <c r="F60" s="60"/>
      <c r="G60" s="60"/>
      <c r="H60" s="65"/>
      <c r="I60" s="55"/>
      <c r="J60" s="98"/>
      <c r="K60" s="95"/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135.16</v>
      </c>
      <c r="AC60" s="148"/>
    </row>
    <row r="61" spans="1:30" s="147" customFormat="1" ht="27" customHeight="1" x14ac:dyDescent="0.35">
      <c r="A61" s="31"/>
      <c r="B61" s="31"/>
      <c r="C61" s="124"/>
      <c r="D61" s="45"/>
      <c r="E61" s="253"/>
      <c r="F61" s="60"/>
      <c r="G61" s="60"/>
      <c r="H61" s="65"/>
      <c r="I61" s="55"/>
      <c r="J61" s="98" t="s">
        <v>74</v>
      </c>
      <c r="K61" s="95">
        <v>-500</v>
      </c>
      <c r="L61" s="75"/>
      <c r="M61" s="86"/>
      <c r="N61" s="98"/>
      <c r="O61" s="60"/>
      <c r="P61" s="98" t="s">
        <v>77</v>
      </c>
      <c r="Q61" s="60">
        <v>10300</v>
      </c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30" s="147" customFormat="1" ht="27" customHeight="1" x14ac:dyDescent="0.35">
      <c r="A62" s="33">
        <v>23</v>
      </c>
      <c r="B62" s="33" t="s">
        <v>59</v>
      </c>
      <c r="C62" s="123">
        <v>-4.6723022591877487E-2</v>
      </c>
      <c r="D62" s="270">
        <v>-7.9000000000000001E-2</v>
      </c>
      <c r="E62" s="254">
        <v>1E-3</v>
      </c>
      <c r="F62" s="56">
        <v>-1600</v>
      </c>
      <c r="G62" s="56">
        <v>-3300</v>
      </c>
      <c r="H62" s="66">
        <f>SUM(F62:G62)</f>
        <v>-4900</v>
      </c>
      <c r="I62" s="54"/>
      <c r="J62" s="99" t="s">
        <v>73</v>
      </c>
      <c r="K62" s="94">
        <v>28000</v>
      </c>
      <c r="L62" s="79">
        <f>SUM(K60:K62)</f>
        <v>27500</v>
      </c>
      <c r="M62" s="80"/>
      <c r="N62" s="99"/>
      <c r="O62" s="56"/>
      <c r="P62" s="99" t="s">
        <v>73</v>
      </c>
      <c r="Q62" s="94">
        <v>-31900</v>
      </c>
      <c r="R62" s="149">
        <f>SUM(O60:O62)+SUM(Q60:Q62)</f>
        <v>-21600</v>
      </c>
      <c r="S62" s="56">
        <v>1000</v>
      </c>
      <c r="T62" s="308">
        <v>5625400</v>
      </c>
      <c r="U62" s="307">
        <v>4954500</v>
      </c>
      <c r="V62" s="306">
        <v>4954100</v>
      </c>
      <c r="W62" s="284">
        <v>-0.191</v>
      </c>
      <c r="X62" s="284">
        <v>-0.2</v>
      </c>
      <c r="Y62" s="235">
        <v>5.0000000000000001E-3</v>
      </c>
      <c r="Z62" s="244">
        <v>0.01</v>
      </c>
      <c r="AA62" s="244">
        <v>0.23</v>
      </c>
      <c r="AB62" s="111">
        <v>136.19999999999999</v>
      </c>
      <c r="AC62" s="148"/>
    </row>
    <row r="63" spans="1:30" s="147" customFormat="1" ht="27" customHeight="1" x14ac:dyDescent="0.35">
      <c r="A63" s="31"/>
      <c r="B63" s="35"/>
      <c r="C63" s="124"/>
      <c r="D63" s="45"/>
      <c r="E63" s="253"/>
      <c r="F63" s="60"/>
      <c r="G63" s="60"/>
      <c r="H63" s="65"/>
      <c r="I63" s="55"/>
      <c r="J63" s="98" t="s">
        <v>74</v>
      </c>
      <c r="K63" s="95">
        <v>-700</v>
      </c>
      <c r="L63" s="75"/>
      <c r="M63" s="86"/>
      <c r="N63" s="98"/>
      <c r="O63" s="60"/>
      <c r="P63" s="98"/>
      <c r="Q63" s="60"/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>
        <v>134.36000000000001</v>
      </c>
      <c r="AC63" s="148"/>
    </row>
    <row r="64" spans="1:30" s="147" customFormat="1" ht="27" customHeight="1" x14ac:dyDescent="0.35">
      <c r="A64" s="31"/>
      <c r="B64" s="31"/>
      <c r="C64" s="124"/>
      <c r="D64" s="45"/>
      <c r="E64" s="253"/>
      <c r="F64" s="60"/>
      <c r="G64" s="60"/>
      <c r="H64" s="65"/>
      <c r="I64" s="55"/>
      <c r="J64" s="98" t="s">
        <v>75</v>
      </c>
      <c r="K64" s="95">
        <v>-400</v>
      </c>
      <c r="L64" s="75"/>
      <c r="M64" s="86"/>
      <c r="N64" s="98"/>
      <c r="O64" s="60"/>
      <c r="P64" s="98"/>
      <c r="Q64" s="60"/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/>
      <c r="AC64" s="148"/>
    </row>
    <row r="65" spans="1:30" s="147" customFormat="1" ht="27" customHeight="1" x14ac:dyDescent="0.35">
      <c r="A65" s="33">
        <v>24</v>
      </c>
      <c r="B65" s="33" t="s">
        <v>60</v>
      </c>
      <c r="C65" s="123">
        <v>-4.0338055061442314E-2</v>
      </c>
      <c r="D65" s="270">
        <v>-0.08</v>
      </c>
      <c r="E65" s="254">
        <v>1E-3</v>
      </c>
      <c r="F65" s="56">
        <v>-700</v>
      </c>
      <c r="G65" s="56">
        <v>-200</v>
      </c>
      <c r="H65" s="66">
        <f>SUM(F65:G65)</f>
        <v>-900</v>
      </c>
      <c r="I65" s="54"/>
      <c r="J65" s="99" t="s">
        <v>73</v>
      </c>
      <c r="K65" s="94">
        <v>31900</v>
      </c>
      <c r="L65" s="79">
        <f>SUM(K63:K65)</f>
        <v>30800</v>
      </c>
      <c r="M65" s="80"/>
      <c r="N65" s="99"/>
      <c r="O65" s="56"/>
      <c r="P65" s="99" t="s">
        <v>73</v>
      </c>
      <c r="Q65" s="94">
        <v>-22800</v>
      </c>
      <c r="R65" s="149">
        <f>SUM(O63:O65)+SUM(Q63:Q65)</f>
        <v>-22800</v>
      </c>
      <c r="S65" s="56">
        <v>7100</v>
      </c>
      <c r="T65" s="308">
        <v>5632500</v>
      </c>
      <c r="U65" s="307">
        <v>4955300</v>
      </c>
      <c r="V65" s="306">
        <v>4954900</v>
      </c>
      <c r="W65" s="284">
        <v>-0.108</v>
      </c>
      <c r="X65" s="284">
        <v>-0.17799999999999999</v>
      </c>
      <c r="Y65" s="235">
        <v>5.0000000000000001E-3</v>
      </c>
      <c r="Z65" s="244">
        <v>0.01</v>
      </c>
      <c r="AA65" s="244">
        <v>0.221</v>
      </c>
      <c r="AB65" s="111">
        <v>135.22</v>
      </c>
      <c r="AC65" s="148"/>
    </row>
    <row r="66" spans="1:30" s="147" customFormat="1" ht="27" customHeight="1" x14ac:dyDescent="0.35">
      <c r="A66" s="31"/>
      <c r="B66" s="35"/>
      <c r="C66" s="124"/>
      <c r="D66" s="45"/>
      <c r="E66" s="253"/>
      <c r="F66" s="60"/>
      <c r="G66" s="60"/>
      <c r="H66" s="65"/>
      <c r="I66" s="55"/>
      <c r="J66" s="98"/>
      <c r="K66" s="95"/>
      <c r="L66" s="75"/>
      <c r="M66" s="86"/>
      <c r="N66" s="98"/>
      <c r="O66" s="60"/>
      <c r="P66" s="98"/>
      <c r="Q66" s="60"/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>
        <v>134.54</v>
      </c>
      <c r="AC66" s="148"/>
    </row>
    <row r="67" spans="1:30" s="147" customFormat="1" ht="27" customHeight="1" x14ac:dyDescent="0.35">
      <c r="A67" s="31"/>
      <c r="B67" s="31"/>
      <c r="C67" s="124"/>
      <c r="D67" s="45"/>
      <c r="E67" s="253"/>
      <c r="F67" s="60"/>
      <c r="G67" s="60"/>
      <c r="H67" s="65"/>
      <c r="I67" s="55"/>
      <c r="J67" s="98" t="s">
        <v>74</v>
      </c>
      <c r="K67" s="95">
        <v>-100</v>
      </c>
      <c r="L67" s="75"/>
      <c r="M67" s="86"/>
      <c r="N67" s="98"/>
      <c r="O67" s="60"/>
      <c r="P67" s="98" t="s">
        <v>75</v>
      </c>
      <c r="Q67" s="60">
        <v>1000</v>
      </c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/>
      <c r="AC67" s="148"/>
    </row>
    <row r="68" spans="1:30" s="147" customFormat="1" ht="27" customHeight="1" x14ac:dyDescent="0.35">
      <c r="A68" s="33">
        <v>27</v>
      </c>
      <c r="B68" s="33" t="s">
        <v>87</v>
      </c>
      <c r="C68" s="123">
        <v>-4.0260165769339773E-2</v>
      </c>
      <c r="D68" s="270">
        <v>-7.4999999999999997E-2</v>
      </c>
      <c r="E68" s="254">
        <v>1E-3</v>
      </c>
      <c r="F68" s="56">
        <v>-300</v>
      </c>
      <c r="G68" s="56">
        <v>-1400</v>
      </c>
      <c r="H68" s="66">
        <f>SUM(F68:G68)</f>
        <v>-1700</v>
      </c>
      <c r="I68" s="54"/>
      <c r="J68" s="99" t="s">
        <v>73</v>
      </c>
      <c r="K68" s="94">
        <v>22800</v>
      </c>
      <c r="L68" s="79">
        <f>SUM(K66:K68)</f>
        <v>22700</v>
      </c>
      <c r="M68" s="80"/>
      <c r="N68" s="99"/>
      <c r="O68" s="56"/>
      <c r="P68" s="99" t="s">
        <v>73</v>
      </c>
      <c r="Q68" s="94">
        <v>-20200</v>
      </c>
      <c r="R68" s="149">
        <f>SUM(O66:O68)+SUM(Q66:Q68)</f>
        <v>-19200</v>
      </c>
      <c r="S68" s="56">
        <v>1800</v>
      </c>
      <c r="T68" s="308">
        <v>5634300</v>
      </c>
      <c r="U68" s="307">
        <v>4960100</v>
      </c>
      <c r="V68" s="306">
        <v>4959700</v>
      </c>
      <c r="W68" s="284">
        <v>-0.09</v>
      </c>
      <c r="X68" s="284">
        <v>-0.16700000000000001</v>
      </c>
      <c r="Y68" s="235">
        <v>5.0000000000000001E-3</v>
      </c>
      <c r="Z68" s="244">
        <v>0.01</v>
      </c>
      <c r="AA68" s="244">
        <v>0.23</v>
      </c>
      <c r="AB68" s="111">
        <v>135.22</v>
      </c>
      <c r="AC68" s="148"/>
    </row>
    <row r="69" spans="1:30" s="147" customFormat="1" ht="27" customHeight="1" x14ac:dyDescent="0.35">
      <c r="A69" s="31"/>
      <c r="B69" s="35"/>
      <c r="C69" s="124"/>
      <c r="D69" s="45"/>
      <c r="E69" s="253"/>
      <c r="F69" s="60"/>
      <c r="G69" s="60"/>
      <c r="H69" s="65"/>
      <c r="I69" s="55"/>
      <c r="J69" s="98" t="s">
        <v>74</v>
      </c>
      <c r="K69" s="95">
        <v>-500</v>
      </c>
      <c r="L69" s="75"/>
      <c r="M69" s="86"/>
      <c r="N69" s="98"/>
      <c r="O69" s="60"/>
      <c r="P69" s="98"/>
      <c r="Q69" s="60"/>
      <c r="R69" s="75"/>
      <c r="S69" s="60"/>
      <c r="T69" s="311"/>
      <c r="U69" s="310"/>
      <c r="V69" s="309"/>
      <c r="W69" s="286"/>
      <c r="X69" s="286"/>
      <c r="Y69" s="293"/>
      <c r="Z69" s="240"/>
      <c r="AA69" s="240"/>
      <c r="AB69" s="112">
        <v>135.12</v>
      </c>
      <c r="AC69" s="148"/>
    </row>
    <row r="70" spans="1:30" s="147" customFormat="1" ht="27" customHeight="1" x14ac:dyDescent="0.35">
      <c r="A70" s="31"/>
      <c r="B70" s="31"/>
      <c r="C70" s="124"/>
      <c r="D70" s="45"/>
      <c r="E70" s="253"/>
      <c r="F70" s="60"/>
      <c r="G70" s="60"/>
      <c r="H70" s="65"/>
      <c r="I70" s="55"/>
      <c r="J70" s="98" t="s">
        <v>73</v>
      </c>
      <c r="K70" s="95">
        <v>20200</v>
      </c>
      <c r="L70" s="75"/>
      <c r="M70" s="86"/>
      <c r="N70" s="98"/>
      <c r="O70" s="60"/>
      <c r="P70" s="98" t="s">
        <v>73</v>
      </c>
      <c r="Q70" s="60">
        <v>-17500</v>
      </c>
      <c r="R70" s="75"/>
      <c r="S70" s="60"/>
      <c r="T70" s="311"/>
      <c r="U70" s="310"/>
      <c r="V70" s="309"/>
      <c r="W70" s="286"/>
      <c r="X70" s="286"/>
      <c r="Y70" s="293"/>
      <c r="Z70" s="240"/>
      <c r="AA70" s="240"/>
      <c r="AB70" s="112"/>
      <c r="AC70" s="148"/>
    </row>
    <row r="71" spans="1:30" s="147" customFormat="1" ht="27" customHeight="1" x14ac:dyDescent="0.35">
      <c r="A71" s="33">
        <v>28</v>
      </c>
      <c r="B71" s="33" t="s">
        <v>57</v>
      </c>
      <c r="C71" s="123">
        <v>-3.864529324171586E-2</v>
      </c>
      <c r="D71" s="270">
        <v>-7.4999999999999997E-2</v>
      </c>
      <c r="E71" s="254">
        <v>1E-3</v>
      </c>
      <c r="F71" s="56">
        <v>-300</v>
      </c>
      <c r="G71" s="56">
        <v>-100</v>
      </c>
      <c r="H71" s="66">
        <f>SUM(F71:G71)</f>
        <v>-400</v>
      </c>
      <c r="I71" s="54"/>
      <c r="J71" s="99" t="s">
        <v>79</v>
      </c>
      <c r="K71" s="94">
        <v>-124700</v>
      </c>
      <c r="L71" s="79">
        <f>SUM(K69:K71)</f>
        <v>-105000</v>
      </c>
      <c r="M71" s="80"/>
      <c r="N71" s="99"/>
      <c r="O71" s="56"/>
      <c r="P71" s="99" t="s">
        <v>79</v>
      </c>
      <c r="Q71" s="94">
        <v>11900</v>
      </c>
      <c r="R71" s="149">
        <f>SUM(O69:O71)+SUM(Q69:Q71)</f>
        <v>-5600</v>
      </c>
      <c r="S71" s="56">
        <v>-111000</v>
      </c>
      <c r="T71" s="308">
        <v>5523300</v>
      </c>
      <c r="U71" s="307">
        <v>4860000</v>
      </c>
      <c r="V71" s="306">
        <v>4859600</v>
      </c>
      <c r="W71" s="284">
        <v>-0.09</v>
      </c>
      <c r="X71" s="284">
        <v>-0.16200000000000001</v>
      </c>
      <c r="Y71" s="235">
        <v>5.0000000000000001E-3</v>
      </c>
      <c r="Z71" s="244">
        <v>0.01</v>
      </c>
      <c r="AA71" s="244">
        <v>0.23</v>
      </c>
      <c r="AB71" s="111">
        <v>135.82</v>
      </c>
      <c r="AC71" s="148"/>
    </row>
    <row r="72" spans="1:30" s="147" customFormat="1" ht="27" customHeight="1" x14ac:dyDescent="0.35">
      <c r="A72" s="31"/>
      <c r="B72" s="35"/>
      <c r="C72" s="124"/>
      <c r="D72" s="45"/>
      <c r="E72" s="253"/>
      <c r="F72" s="60"/>
      <c r="G72" s="60"/>
      <c r="H72" s="65"/>
      <c r="I72" s="55"/>
      <c r="J72" s="98"/>
      <c r="K72" s="95"/>
      <c r="L72" s="75"/>
      <c r="M72" s="86"/>
      <c r="N72" s="98"/>
      <c r="O72" s="60"/>
      <c r="P72" s="98" t="s">
        <v>76</v>
      </c>
      <c r="Q72" s="60">
        <v>1000</v>
      </c>
      <c r="R72" s="75"/>
      <c r="S72" s="60"/>
      <c r="T72" s="311"/>
      <c r="U72" s="310"/>
      <c r="V72" s="309"/>
      <c r="W72" s="286"/>
      <c r="X72" s="286"/>
      <c r="Y72" s="293"/>
      <c r="Z72" s="240"/>
      <c r="AA72" s="240"/>
      <c r="AB72" s="112">
        <v>135.80000000000001</v>
      </c>
      <c r="AC72" s="148"/>
    </row>
    <row r="73" spans="1:30" s="147" customFormat="1" ht="27" customHeight="1" x14ac:dyDescent="0.35">
      <c r="A73" s="31"/>
      <c r="B73" s="31"/>
      <c r="C73" s="124"/>
      <c r="D73" s="45"/>
      <c r="E73" s="253"/>
      <c r="F73" s="60"/>
      <c r="G73" s="60"/>
      <c r="H73" s="65"/>
      <c r="I73" s="55"/>
      <c r="J73" s="98"/>
      <c r="K73" s="95"/>
      <c r="L73" s="75"/>
      <c r="M73" s="86"/>
      <c r="N73" s="98"/>
      <c r="O73" s="60"/>
      <c r="P73" s="98" t="s">
        <v>77</v>
      </c>
      <c r="Q73" s="60">
        <v>1400</v>
      </c>
      <c r="R73" s="75"/>
      <c r="S73" s="60"/>
      <c r="T73" s="311"/>
      <c r="U73" s="310"/>
      <c r="V73" s="309"/>
      <c r="W73" s="286"/>
      <c r="X73" s="286"/>
      <c r="Y73" s="293"/>
      <c r="Z73" s="240"/>
      <c r="AA73" s="240"/>
      <c r="AB73" s="112"/>
      <c r="AC73" s="148"/>
    </row>
    <row r="74" spans="1:30" s="147" customFormat="1" ht="27" customHeight="1" x14ac:dyDescent="0.35">
      <c r="A74" s="31"/>
      <c r="B74" s="31"/>
      <c r="C74" s="124"/>
      <c r="D74" s="45"/>
      <c r="E74" s="253"/>
      <c r="F74" s="60"/>
      <c r="G74" s="60"/>
      <c r="H74" s="65"/>
      <c r="I74" s="55"/>
      <c r="J74" s="98" t="s">
        <v>74</v>
      </c>
      <c r="K74" s="95">
        <v>-1200</v>
      </c>
      <c r="L74" s="75"/>
      <c r="M74" s="86"/>
      <c r="N74" s="98"/>
      <c r="O74" s="60"/>
      <c r="P74" s="98" t="s">
        <v>81</v>
      </c>
      <c r="Q74" s="60">
        <v>500</v>
      </c>
      <c r="R74" s="75"/>
      <c r="S74" s="60"/>
      <c r="T74" s="311"/>
      <c r="U74" s="310"/>
      <c r="V74" s="309"/>
      <c r="W74" s="286"/>
      <c r="X74" s="286"/>
      <c r="Y74" s="293"/>
      <c r="Z74" s="240"/>
      <c r="AA74" s="240"/>
      <c r="AB74" s="112"/>
      <c r="AC74" s="148"/>
    </row>
    <row r="75" spans="1:30" s="147" customFormat="1" ht="27" customHeight="1" x14ac:dyDescent="0.35">
      <c r="A75" s="33">
        <v>29</v>
      </c>
      <c r="B75" s="33" t="s">
        <v>58</v>
      </c>
      <c r="C75" s="123">
        <v>-3.250141540995418E-2</v>
      </c>
      <c r="D75" s="270">
        <v>-6.5000000000000002E-2</v>
      </c>
      <c r="E75" s="254">
        <v>1E-3</v>
      </c>
      <c r="F75" s="56">
        <v>-600</v>
      </c>
      <c r="G75" s="56">
        <v>-2400</v>
      </c>
      <c r="H75" s="66">
        <f>SUM(F75:G75)</f>
        <v>-3000</v>
      </c>
      <c r="I75" s="54"/>
      <c r="J75" s="99" t="s">
        <v>73</v>
      </c>
      <c r="K75" s="94">
        <v>17500</v>
      </c>
      <c r="L75" s="79">
        <f>SUM(K72:K75)</f>
        <v>16300</v>
      </c>
      <c r="M75" s="80"/>
      <c r="N75" s="99"/>
      <c r="O75" s="56"/>
      <c r="P75" s="99" t="s">
        <v>73</v>
      </c>
      <c r="Q75" s="94">
        <v>-18700</v>
      </c>
      <c r="R75" s="149">
        <f>SUM(O72:O75)+SUM(Q72:Q75)</f>
        <v>-15800</v>
      </c>
      <c r="S75" s="56">
        <v>-2500</v>
      </c>
      <c r="T75" s="308">
        <v>5520800</v>
      </c>
      <c r="U75" s="307">
        <v>4848500</v>
      </c>
      <c r="V75" s="306">
        <v>4848100</v>
      </c>
      <c r="W75" s="284">
        <v>-0.32600000000000001</v>
      </c>
      <c r="X75" s="284">
        <v>-0.155</v>
      </c>
      <c r="Y75" s="235">
        <v>5.0000000000000001E-3</v>
      </c>
      <c r="Z75" s="244">
        <v>0.01</v>
      </c>
      <c r="AA75" s="244">
        <v>0.224</v>
      </c>
      <c r="AB75" s="111">
        <v>136.28</v>
      </c>
      <c r="AC75" s="148"/>
    </row>
    <row r="76" spans="1:30" s="147" customFormat="1" ht="27" customHeight="1" x14ac:dyDescent="0.35">
      <c r="A76" s="31"/>
      <c r="B76" s="14"/>
      <c r="C76" s="124"/>
      <c r="D76" s="45"/>
      <c r="E76" s="253"/>
      <c r="F76" s="60"/>
      <c r="G76" s="60"/>
      <c r="H76" s="65"/>
      <c r="I76" s="55"/>
      <c r="J76" s="98"/>
      <c r="K76" s="95"/>
      <c r="L76" s="75"/>
      <c r="M76" s="86"/>
      <c r="N76" s="98"/>
      <c r="O76" s="60"/>
      <c r="P76" s="98" t="s">
        <v>77</v>
      </c>
      <c r="Q76" s="60">
        <v>12100</v>
      </c>
      <c r="R76" s="75"/>
      <c r="S76" s="60"/>
      <c r="T76" s="311"/>
      <c r="U76" s="310"/>
      <c r="V76" s="309"/>
      <c r="W76" s="286"/>
      <c r="X76" s="286"/>
      <c r="Y76" s="293"/>
      <c r="Z76" s="240"/>
      <c r="AA76" s="240"/>
      <c r="AB76" s="112">
        <v>135.97999999999999</v>
      </c>
      <c r="AC76" s="148"/>
    </row>
    <row r="77" spans="1:30" s="147" customFormat="1" ht="27" customHeight="1" x14ac:dyDescent="0.35">
      <c r="A77" s="31"/>
      <c r="B77" s="14"/>
      <c r="C77" s="124"/>
      <c r="D77" s="45"/>
      <c r="E77" s="253"/>
      <c r="F77" s="60"/>
      <c r="G77" s="60"/>
      <c r="H77" s="65"/>
      <c r="I77" s="55"/>
      <c r="J77" s="98" t="s">
        <v>74</v>
      </c>
      <c r="K77" s="95">
        <v>-4800</v>
      </c>
      <c r="L77" s="75"/>
      <c r="M77" s="86"/>
      <c r="N77" s="98"/>
      <c r="O77" s="60"/>
      <c r="P77" s="98" t="s">
        <v>74</v>
      </c>
      <c r="Q77" s="60">
        <v>4000</v>
      </c>
      <c r="R77" s="75"/>
      <c r="S77" s="60"/>
      <c r="T77" s="311"/>
      <c r="U77" s="310"/>
      <c r="V77" s="309"/>
      <c r="W77" s="286"/>
      <c r="X77" s="286"/>
      <c r="Y77" s="293"/>
      <c r="Z77" s="240"/>
      <c r="AA77" s="240"/>
      <c r="AB77" s="112"/>
      <c r="AC77" s="148"/>
    </row>
    <row r="78" spans="1:30" s="147" customFormat="1" ht="27" customHeight="1" thickBot="1" x14ac:dyDescent="0.4">
      <c r="A78" s="33">
        <v>30</v>
      </c>
      <c r="B78" s="18" t="s">
        <v>59</v>
      </c>
      <c r="C78" s="123">
        <v>-3.977878275804754E-2</v>
      </c>
      <c r="D78" s="270">
        <v>-7.4999999999999997E-2</v>
      </c>
      <c r="E78" s="254">
        <v>1E-3</v>
      </c>
      <c r="F78" s="56">
        <v>-900</v>
      </c>
      <c r="G78" s="56">
        <v>5500</v>
      </c>
      <c r="H78" s="66">
        <f>SUM(F78:G78)</f>
        <v>4600</v>
      </c>
      <c r="I78" s="54"/>
      <c r="J78" s="99" t="s">
        <v>73</v>
      </c>
      <c r="K78" s="94">
        <v>18700</v>
      </c>
      <c r="L78" s="79">
        <f>SUM(K76:K78)</f>
        <v>13900</v>
      </c>
      <c r="M78" s="80"/>
      <c r="N78" s="99"/>
      <c r="O78" s="56"/>
      <c r="P78" s="99" t="s">
        <v>73</v>
      </c>
      <c r="Q78" s="94">
        <v>-32300</v>
      </c>
      <c r="R78" s="149">
        <f>SUM(O76:O78)+SUM(Q76:Q78)</f>
        <v>-16200</v>
      </c>
      <c r="S78" s="56">
        <v>2300</v>
      </c>
      <c r="T78" s="308">
        <v>5523100</v>
      </c>
      <c r="U78" s="307">
        <v>4856400</v>
      </c>
      <c r="V78" s="306">
        <v>4855900</v>
      </c>
      <c r="W78" s="284">
        <v>-0.13900000000000001</v>
      </c>
      <c r="X78" s="284">
        <v>-0.14499999999999999</v>
      </c>
      <c r="Y78" s="235">
        <v>5.0000000000000001E-3</v>
      </c>
      <c r="Z78" s="244">
        <v>0.01</v>
      </c>
      <c r="AA78" s="244">
        <v>0.224</v>
      </c>
      <c r="AB78" s="111">
        <v>136.80000000000001</v>
      </c>
      <c r="AC78" s="148"/>
    </row>
    <row r="79" spans="1:30" ht="22.5" customHeight="1" x14ac:dyDescent="0.3">
      <c r="A79" s="189" t="s">
        <v>43</v>
      </c>
      <c r="B79" s="160"/>
      <c r="C79" s="261"/>
      <c r="D79" s="261"/>
      <c r="E79" s="262"/>
      <c r="F79" s="264"/>
      <c r="G79" s="161"/>
      <c r="H79" s="161"/>
      <c r="I79" s="162"/>
      <c r="J79" s="154" t="s">
        <v>13</v>
      </c>
      <c r="K79" s="163"/>
      <c r="L79" s="164"/>
      <c r="M79" s="165"/>
      <c r="N79" s="156" t="s">
        <v>16</v>
      </c>
      <c r="O79" s="157"/>
      <c r="P79" s="156" t="s">
        <v>16</v>
      </c>
      <c r="Q79" s="157"/>
      <c r="R79" s="158" t="s">
        <v>15</v>
      </c>
      <c r="S79" s="166"/>
      <c r="T79" s="183"/>
      <c r="U79" s="167"/>
      <c r="V79" s="164"/>
      <c r="W79" s="289"/>
      <c r="X79" s="291"/>
      <c r="Y79" s="297"/>
      <c r="Z79" s="298"/>
      <c r="AA79" s="291"/>
      <c r="AB79" s="168"/>
      <c r="AC79" s="146"/>
      <c r="AD79" s="146"/>
    </row>
    <row r="80" spans="1:30" ht="20.25" customHeight="1" thickBot="1" x14ac:dyDescent="0.35">
      <c r="A80" s="233" t="s">
        <v>44</v>
      </c>
      <c r="B80" s="169"/>
      <c r="C80" s="263">
        <f>AVERAGE(C8:C78)</f>
        <v>-3.7787801222731184E-2</v>
      </c>
      <c r="D80" s="274">
        <f>AVERAGE(D8:D78)</f>
        <v>-7.2000000000000008E-2</v>
      </c>
      <c r="E80" s="275">
        <f>AVERAGE(E8:E78)</f>
        <v>1.0000000000000007E-3</v>
      </c>
      <c r="F80" s="265">
        <v>-5210</v>
      </c>
      <c r="G80" s="159">
        <v>-19788</v>
      </c>
      <c r="H80" s="159">
        <f>SUM(F80:G80)</f>
        <v>-24998</v>
      </c>
      <c r="I80" s="171"/>
      <c r="J80" s="349">
        <v>162038</v>
      </c>
      <c r="K80" s="350"/>
      <c r="L80" s="172"/>
      <c r="M80" s="173"/>
      <c r="N80" s="347">
        <v>-800</v>
      </c>
      <c r="O80" s="348"/>
      <c r="P80" s="347">
        <v>-113084</v>
      </c>
      <c r="Q80" s="348"/>
      <c r="R80" s="174">
        <f>SUM(N80:Q80)</f>
        <v>-113884</v>
      </c>
      <c r="S80" s="175"/>
      <c r="T80" s="232"/>
      <c r="U80" s="176"/>
      <c r="V80" s="177"/>
      <c r="W80" s="290">
        <f>AVERAGE(W10:W78)</f>
        <v>-0.11622727272727275</v>
      </c>
      <c r="X80" s="292">
        <f>AVERAGE(X10:X78)</f>
        <v>-0.13663636363636361</v>
      </c>
      <c r="Y80" s="299">
        <f>AVERAGE(Y10:Y78)</f>
        <v>-1.3409090909090909E-2</v>
      </c>
      <c r="Z80" s="292">
        <f>AVERAGE(Z10:Z78)</f>
        <v>-4.9999999999999984E-3</v>
      </c>
      <c r="AA80" s="292">
        <f>AVERAGE(AA10:AA78)</f>
        <v>0.23604545454545464</v>
      </c>
      <c r="AB80" s="300">
        <f>AVERAGE(AB8:AB78)</f>
        <v>133.85499999999999</v>
      </c>
      <c r="AC80" s="146"/>
      <c r="AD80" s="146"/>
    </row>
    <row r="81" spans="1:30" ht="21.75" customHeight="1" x14ac:dyDescent="0.3">
      <c r="A81" s="189" t="s">
        <v>43</v>
      </c>
      <c r="B81" s="160"/>
      <c r="C81" s="153"/>
      <c r="D81" s="251"/>
      <c r="E81" s="260"/>
      <c r="F81" s="178" t="s">
        <v>17</v>
      </c>
      <c r="G81" s="179"/>
      <c r="H81" s="276"/>
      <c r="I81" s="162"/>
      <c r="J81" s="155" t="s">
        <v>14</v>
      </c>
      <c r="K81" s="163"/>
      <c r="L81" s="164"/>
      <c r="M81" s="180"/>
      <c r="N81" s="156" t="s">
        <v>17</v>
      </c>
      <c r="O81" s="157"/>
      <c r="P81" s="156" t="s">
        <v>17</v>
      </c>
      <c r="Q81" s="157"/>
      <c r="R81" s="158" t="s">
        <v>18</v>
      </c>
      <c r="S81" s="181"/>
      <c r="T81" s="182"/>
      <c r="U81" s="167"/>
      <c r="V81" s="183"/>
      <c r="W81" s="283"/>
      <c r="X81" s="278"/>
      <c r="Y81" s="279"/>
      <c r="Z81" s="279"/>
      <c r="AA81" s="278"/>
      <c r="AB81" s="280"/>
      <c r="AC81" s="146"/>
      <c r="AD81" s="146"/>
    </row>
    <row r="82" spans="1:30" ht="21" customHeight="1" thickBot="1" x14ac:dyDescent="0.35">
      <c r="A82" s="233" t="s">
        <v>45</v>
      </c>
      <c r="B82" s="169"/>
      <c r="C82" s="170">
        <v>-3.5696408667309915E-2</v>
      </c>
      <c r="D82" s="259"/>
      <c r="E82" s="258"/>
      <c r="F82" s="210">
        <v>1201862</v>
      </c>
      <c r="G82" s="184"/>
      <c r="H82" s="277"/>
      <c r="I82" s="171"/>
      <c r="J82" s="349">
        <v>12011</v>
      </c>
      <c r="K82" s="350"/>
      <c r="L82" s="172"/>
      <c r="M82" s="173"/>
      <c r="N82" s="347">
        <v>4450</v>
      </c>
      <c r="O82" s="348"/>
      <c r="P82" s="357">
        <v>1936087</v>
      </c>
      <c r="Q82" s="358"/>
      <c r="R82" s="185">
        <f>SUM(N82:Q82)</f>
        <v>1940537</v>
      </c>
      <c r="S82" s="186"/>
      <c r="T82" s="187"/>
      <c r="U82" s="176"/>
      <c r="V82" s="188"/>
      <c r="W82" s="176"/>
      <c r="X82" s="281"/>
      <c r="Y82" s="281"/>
      <c r="Z82" s="281"/>
      <c r="AA82" s="281"/>
      <c r="AB82" s="282"/>
      <c r="AC82" s="146"/>
      <c r="AD82" s="146"/>
    </row>
    <row r="83" spans="1:30" ht="15" customHeight="1" x14ac:dyDescent="0.2">
      <c r="A83" s="190"/>
      <c r="B83" s="190"/>
      <c r="C83" s="190"/>
      <c r="D83" s="190"/>
      <c r="E83" s="190"/>
      <c r="F83" s="191" t="s">
        <v>10</v>
      </c>
      <c r="G83" s="192">
        <v>0.75</v>
      </c>
      <c r="H83" s="193" t="s">
        <v>36</v>
      </c>
      <c r="I83" s="190"/>
      <c r="J83" s="190"/>
      <c r="K83" s="194" t="s">
        <v>39</v>
      </c>
      <c r="L83" s="41">
        <v>1.4750000000000001</v>
      </c>
      <c r="M83" s="193" t="s">
        <v>35</v>
      </c>
      <c r="N83" s="195"/>
      <c r="O83" s="190"/>
      <c r="P83" s="234" t="s">
        <v>53</v>
      </c>
      <c r="Q83" s="197"/>
      <c r="R83" s="196"/>
      <c r="S83" s="196"/>
      <c r="T83" s="197"/>
      <c r="U83" s="197"/>
      <c r="V83" s="197" t="s">
        <v>66</v>
      </c>
      <c r="W83" s="197"/>
      <c r="X83" s="198"/>
      <c r="Y83" s="199"/>
      <c r="Z83" s="199"/>
      <c r="AA83" s="225"/>
      <c r="AB83" s="190"/>
      <c r="AC83" s="146"/>
      <c r="AD83" s="146"/>
    </row>
    <row r="84" spans="1:30" ht="15" customHeight="1" x14ac:dyDescent="0.2">
      <c r="A84" s="190"/>
      <c r="B84" s="190"/>
      <c r="C84" s="190"/>
      <c r="D84" s="190"/>
      <c r="E84" s="190"/>
      <c r="F84" s="190"/>
      <c r="G84" s="192">
        <v>0.5</v>
      </c>
      <c r="H84" s="193" t="s">
        <v>37</v>
      </c>
      <c r="I84" s="190"/>
      <c r="J84" s="190"/>
      <c r="K84" s="194" t="s">
        <v>40</v>
      </c>
      <c r="L84" s="39">
        <v>1.2</v>
      </c>
      <c r="M84" s="193" t="s">
        <v>101</v>
      </c>
      <c r="N84" s="190"/>
      <c r="O84" s="190"/>
      <c r="P84" s="196" t="s">
        <v>54</v>
      </c>
      <c r="Q84" s="197"/>
      <c r="R84" s="196"/>
      <c r="S84" s="196"/>
      <c r="T84" s="200"/>
      <c r="U84" s="200"/>
      <c r="V84" s="197" t="s">
        <v>67</v>
      </c>
      <c r="W84" s="193"/>
      <c r="X84" s="201"/>
      <c r="Y84" s="202"/>
      <c r="Z84" s="202"/>
      <c r="AA84" s="226"/>
      <c r="AB84" s="190"/>
      <c r="AC84" s="146"/>
      <c r="AD84" s="146"/>
    </row>
    <row r="85" spans="1:30" ht="15" customHeight="1" x14ac:dyDescent="0.2">
      <c r="A85" s="190"/>
      <c r="B85" s="190"/>
      <c r="C85" s="190"/>
      <c r="D85" s="190"/>
      <c r="E85" s="190"/>
      <c r="F85" s="190"/>
      <c r="G85" s="192">
        <v>0.3</v>
      </c>
      <c r="H85" s="193" t="s">
        <v>38</v>
      </c>
      <c r="I85" s="190"/>
      <c r="J85" s="190"/>
      <c r="K85" s="194"/>
      <c r="L85" s="39"/>
      <c r="M85" s="193"/>
      <c r="N85" s="190"/>
      <c r="O85" s="204"/>
      <c r="P85" s="197" t="s">
        <v>65</v>
      </c>
      <c r="Q85" s="197"/>
      <c r="R85" s="205"/>
      <c r="S85" s="206"/>
      <c r="T85" s="200"/>
      <c r="U85" s="200"/>
      <c r="V85" s="193" t="s">
        <v>78</v>
      </c>
      <c r="W85" s="207"/>
      <c r="X85" s="198"/>
      <c r="Y85" s="199"/>
      <c r="Z85" s="199"/>
      <c r="AA85" s="203"/>
      <c r="AB85" s="190"/>
      <c r="AC85" s="146"/>
      <c r="AD85" s="146"/>
    </row>
    <row r="86" spans="1:30" ht="15" customHeight="1" x14ac:dyDescent="0.2">
      <c r="A86" s="20"/>
      <c r="B86" s="20"/>
      <c r="C86" s="20"/>
      <c r="D86" s="20"/>
      <c r="E86" s="20"/>
      <c r="K86" s="346"/>
      <c r="L86" s="346"/>
      <c r="M86" s="25"/>
      <c r="N86" s="28"/>
      <c r="O86" s="204"/>
      <c r="P86" s="197" t="s">
        <v>100</v>
      </c>
      <c r="Q86" s="32"/>
      <c r="R86" s="23"/>
      <c r="S86" s="23"/>
      <c r="T86" s="337"/>
      <c r="U86" s="29"/>
      <c r="V86" s="207" t="s">
        <v>68</v>
      </c>
      <c r="X86" s="119"/>
      <c r="Y86" s="121"/>
      <c r="Z86" s="121"/>
      <c r="AA86" s="121"/>
      <c r="AB86"/>
      <c r="AC86" s="146"/>
      <c r="AD86" s="146"/>
    </row>
    <row r="87" spans="1:30" x14ac:dyDescent="0.2">
      <c r="A87" s="21"/>
      <c r="B87" s="20"/>
      <c r="C87" s="20"/>
      <c r="D87" s="20"/>
      <c r="E87" s="20"/>
      <c r="L87" s="22"/>
      <c r="M87" s="38"/>
      <c r="N87" s="28"/>
      <c r="O87" s="204"/>
      <c r="P87" s="20"/>
      <c r="Q87" s="27"/>
      <c r="R87" s="25"/>
      <c r="S87" s="28"/>
      <c r="T87" s="337"/>
      <c r="U87" s="29"/>
      <c r="X87" s="119"/>
      <c r="Y87" s="121"/>
      <c r="Z87" s="121"/>
      <c r="AA87" s="121"/>
      <c r="AB87" s="121"/>
      <c r="AC87" s="122"/>
    </row>
    <row r="88" spans="1:30" x14ac:dyDescent="0.2">
      <c r="C88" s="1"/>
      <c r="D88" s="1"/>
      <c r="K88" s="4"/>
      <c r="L88" s="22"/>
      <c r="O88" s="204"/>
      <c r="P88" s="337"/>
    </row>
    <row r="89" spans="1:30" ht="14" x14ac:dyDescent="0.2">
      <c r="C89" s="44"/>
      <c r="D89" s="44"/>
      <c r="E89" s="20"/>
      <c r="O89" s="204"/>
      <c r="Q89" s="24"/>
      <c r="R89" s="25"/>
      <c r="S89" s="26"/>
      <c r="T89" s="20"/>
    </row>
    <row r="90" spans="1:30" ht="14" x14ac:dyDescent="0.2">
      <c r="C90" s="44"/>
      <c r="D90" s="44"/>
      <c r="F90" s="20"/>
      <c r="J90" s="29"/>
      <c r="P90" s="37"/>
    </row>
    <row r="91" spans="1:30" ht="14" x14ac:dyDescent="0.2">
      <c r="C91" s="44"/>
      <c r="D91" s="44"/>
      <c r="F91" s="22"/>
      <c r="G91" s="27"/>
      <c r="H91" s="25"/>
      <c r="I91" s="28"/>
      <c r="J91" s="29"/>
    </row>
    <row r="92" spans="1:30" ht="14" x14ac:dyDescent="0.2">
      <c r="C92" s="44"/>
      <c r="D92" s="44"/>
      <c r="F92" s="20"/>
      <c r="G92" s="27"/>
      <c r="H92" s="25"/>
      <c r="I92" s="28"/>
      <c r="J92" s="337"/>
    </row>
    <row r="93" spans="1:30" ht="14" x14ac:dyDescent="0.2">
      <c r="C93" s="45"/>
      <c r="D93" s="45"/>
      <c r="F93" s="337"/>
      <c r="G93" s="27"/>
      <c r="H93" s="25"/>
      <c r="I93" s="28"/>
      <c r="J93" s="337"/>
    </row>
    <row r="94" spans="1:30" ht="14" x14ac:dyDescent="0.2">
      <c r="C94" s="46"/>
      <c r="D94" s="46"/>
      <c r="F94" s="30"/>
      <c r="G94" s="27"/>
      <c r="H94" s="25"/>
      <c r="I94" s="28"/>
      <c r="J94" s="29"/>
    </row>
    <row r="95" spans="1:30" ht="14" x14ac:dyDescent="0.2">
      <c r="C95" s="46"/>
      <c r="D95" s="46"/>
    </row>
    <row r="96" spans="1:30" ht="14" x14ac:dyDescent="0.2">
      <c r="C96" s="46"/>
      <c r="D96" s="46"/>
    </row>
    <row r="97" spans="3:4" ht="14" x14ac:dyDescent="0.2">
      <c r="C97" s="46"/>
      <c r="D97" s="46"/>
    </row>
    <row r="98" spans="3:4" ht="14" x14ac:dyDescent="0.2">
      <c r="C98" s="46"/>
      <c r="D98" s="46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ht="14" x14ac:dyDescent="0.2">
      <c r="C136" s="44"/>
      <c r="D136" s="44"/>
    </row>
    <row r="137" spans="3:4" ht="14" x14ac:dyDescent="0.2">
      <c r="C137" s="44"/>
      <c r="D137" s="44"/>
    </row>
    <row r="138" spans="3:4" ht="14" x14ac:dyDescent="0.2">
      <c r="C138" s="44"/>
      <c r="D138" s="44"/>
    </row>
    <row r="139" spans="3:4" ht="14" x14ac:dyDescent="0.2">
      <c r="C139" s="44"/>
      <c r="D139" s="44"/>
    </row>
    <row r="140" spans="3:4" ht="14" x14ac:dyDescent="0.2">
      <c r="C140" s="44"/>
      <c r="D140" s="44"/>
    </row>
    <row r="141" spans="3:4" ht="14" x14ac:dyDescent="0.2">
      <c r="C141" s="44"/>
      <c r="D141" s="44"/>
    </row>
    <row r="142" spans="3:4" ht="14" x14ac:dyDescent="0.2">
      <c r="C142" s="44"/>
      <c r="D142" s="44"/>
    </row>
    <row r="143" spans="3:4" ht="14" x14ac:dyDescent="0.2">
      <c r="C143" s="44"/>
      <c r="D143" s="44"/>
    </row>
    <row r="144" spans="3:4" ht="14" x14ac:dyDescent="0.2">
      <c r="C144" s="44"/>
      <c r="D144" s="44"/>
    </row>
    <row r="145" spans="3:4" x14ac:dyDescent="0.2">
      <c r="C145" s="47"/>
      <c r="D145" s="47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</sheetData>
  <mergeCells count="10">
    <mergeCell ref="A5:B7"/>
    <mergeCell ref="P82:Q82"/>
    <mergeCell ref="M5:R5"/>
    <mergeCell ref="P80:Q80"/>
    <mergeCell ref="S5:V5"/>
    <mergeCell ref="K86:L86"/>
    <mergeCell ref="N82:O82"/>
    <mergeCell ref="N80:O80"/>
    <mergeCell ref="J82:K82"/>
    <mergeCell ref="J80:K80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70" zoomScaleNormal="50" zoomScaleSheetLayoutView="70" workbookViewId="0">
      <pane xSplit="2" ySplit="7" topLeftCell="C56" activePane="bottomRight" state="frozen"/>
      <selection pane="topRight" activeCell="C1" sqref="C1"/>
      <selection pane="bottomLeft" activeCell="A8" sqref="A8"/>
      <selection pane="bottomRight" activeCell="J71" sqref="J71:K71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105</v>
      </c>
      <c r="U1" s="4"/>
      <c r="Y1" s="115"/>
      <c r="AA1" s="118"/>
      <c r="AB1" s="303">
        <v>44774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134.75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75</v>
      </c>
      <c r="K9" s="77">
        <v>-100</v>
      </c>
      <c r="L9" s="75"/>
      <c r="M9" s="76"/>
      <c r="N9" s="98"/>
      <c r="O9" s="60"/>
      <c r="P9" s="98"/>
      <c r="Q9" s="60"/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33" t="s">
        <v>60</v>
      </c>
      <c r="C10" s="123">
        <v>-2.6172927094668119E-2</v>
      </c>
      <c r="D10" s="272">
        <v>-0.06</v>
      </c>
      <c r="E10" s="273">
        <v>1E-3</v>
      </c>
      <c r="F10" s="56">
        <v>-200</v>
      </c>
      <c r="G10" s="56">
        <v>-14200</v>
      </c>
      <c r="H10" s="142">
        <f>SUM(F10:G10)</f>
        <v>-14400</v>
      </c>
      <c r="I10" s="53"/>
      <c r="J10" s="99" t="s">
        <v>73</v>
      </c>
      <c r="K10" s="78">
        <v>31300</v>
      </c>
      <c r="L10" s="79">
        <f>SUM(K8:K10)</f>
        <v>31200</v>
      </c>
      <c r="M10" s="105"/>
      <c r="N10" s="99"/>
      <c r="O10" s="56"/>
      <c r="P10" s="99" t="s">
        <v>73</v>
      </c>
      <c r="Q10" s="78">
        <v>-20000</v>
      </c>
      <c r="R10" s="149">
        <f>SUM(O8:O10)+SUM(Q8:Q10)</f>
        <v>-20000</v>
      </c>
      <c r="S10" s="81">
        <v>-3200</v>
      </c>
      <c r="T10" s="308">
        <v>5519900</v>
      </c>
      <c r="U10" s="307">
        <v>4848900</v>
      </c>
      <c r="V10" s="320">
        <v>4848900</v>
      </c>
      <c r="W10" s="284">
        <v>-0.15</v>
      </c>
      <c r="X10" s="284">
        <v>-0.14000000000000001</v>
      </c>
      <c r="Y10" s="235">
        <v>5.0000000000000001E-3</v>
      </c>
      <c r="Z10" s="241">
        <v>0.01</v>
      </c>
      <c r="AA10" s="244">
        <v>0.215</v>
      </c>
      <c r="AB10" s="111">
        <v>135.99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134.80000000000001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/>
      <c r="K12" s="77"/>
      <c r="L12" s="75"/>
      <c r="M12" s="76"/>
      <c r="N12" s="98"/>
      <c r="O12" s="60"/>
      <c r="P12" s="98" t="s">
        <v>81</v>
      </c>
      <c r="Q12" s="60">
        <v>600</v>
      </c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4</v>
      </c>
      <c r="B13" s="18" t="s">
        <v>87</v>
      </c>
      <c r="C13" s="123">
        <v>-2.211769457821967E-2</v>
      </c>
      <c r="D13" s="266">
        <v>-5.5E-2</v>
      </c>
      <c r="E13" s="254">
        <v>1E-3</v>
      </c>
      <c r="F13" s="56">
        <v>600</v>
      </c>
      <c r="G13" s="56">
        <v>-38800</v>
      </c>
      <c r="H13" s="142">
        <f>SUM(F13:G13)</f>
        <v>-38200</v>
      </c>
      <c r="I13" s="53"/>
      <c r="J13" s="99" t="s">
        <v>73</v>
      </c>
      <c r="K13" s="78">
        <v>19800</v>
      </c>
      <c r="L13" s="79">
        <f>SUM(K11:K13)</f>
        <v>19800</v>
      </c>
      <c r="M13" s="105"/>
      <c r="N13" s="99"/>
      <c r="O13" s="56"/>
      <c r="P13" s="99" t="s">
        <v>73</v>
      </c>
      <c r="Q13" s="56">
        <v>-15900</v>
      </c>
      <c r="R13" s="149">
        <f>SUM(O11:O13)+SUM(Q11:Q13)</f>
        <v>-15300</v>
      </c>
      <c r="S13" s="81">
        <v>-33700</v>
      </c>
      <c r="T13" s="308">
        <v>5486200</v>
      </c>
      <c r="U13" s="307">
        <v>4806100</v>
      </c>
      <c r="V13" s="320">
        <v>4806100</v>
      </c>
      <c r="W13" s="284">
        <v>-0.109</v>
      </c>
      <c r="X13" s="284">
        <v>-0.14199999999999999</v>
      </c>
      <c r="Y13" s="235">
        <v>5.0000000000000001E-3</v>
      </c>
      <c r="Z13" s="241">
        <v>0.01</v>
      </c>
      <c r="AA13" s="244">
        <v>0.219</v>
      </c>
      <c r="AB13" s="111">
        <v>135.51</v>
      </c>
      <c r="AC13" s="146"/>
      <c r="AD13" s="146"/>
    </row>
    <row r="14" spans="1:30" ht="27" customHeight="1" x14ac:dyDescent="0.35">
      <c r="A14" s="31"/>
      <c r="B14" s="14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135.69</v>
      </c>
      <c r="AC14" s="146"/>
      <c r="AD14" s="146"/>
    </row>
    <row r="15" spans="1:30" ht="27" customHeight="1" x14ac:dyDescent="0.35">
      <c r="A15" s="31"/>
      <c r="B15" s="14"/>
      <c r="C15" s="58"/>
      <c r="D15" s="44"/>
      <c r="E15" s="253"/>
      <c r="F15" s="60"/>
      <c r="G15" s="60"/>
      <c r="H15" s="62"/>
      <c r="I15" s="51"/>
      <c r="J15" s="98" t="s">
        <v>75</v>
      </c>
      <c r="K15" s="77">
        <v>-100</v>
      </c>
      <c r="L15" s="75"/>
      <c r="M15" s="86"/>
      <c r="N15" s="98"/>
      <c r="O15" s="60"/>
      <c r="P15" s="127" t="s">
        <v>81</v>
      </c>
      <c r="Q15" s="60">
        <v>300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5</v>
      </c>
      <c r="B16" s="18" t="s">
        <v>57</v>
      </c>
      <c r="C16" s="123">
        <v>-1.5976230266495563E-2</v>
      </c>
      <c r="D16" s="266">
        <v>-0.05</v>
      </c>
      <c r="E16" s="254">
        <v>1E-3</v>
      </c>
      <c r="F16" s="56">
        <v>-200</v>
      </c>
      <c r="G16" s="56">
        <v>3000</v>
      </c>
      <c r="H16" s="59">
        <f>SUM(F16:G16)</f>
        <v>2800</v>
      </c>
      <c r="I16" s="53"/>
      <c r="J16" s="99" t="s">
        <v>73</v>
      </c>
      <c r="K16" s="78">
        <v>15900</v>
      </c>
      <c r="L16" s="79">
        <f>SUM(K14:K16)</f>
        <v>15800</v>
      </c>
      <c r="M16" s="80"/>
      <c r="N16" s="99"/>
      <c r="O16" s="56"/>
      <c r="P16" s="98" t="s">
        <v>73</v>
      </c>
      <c r="Q16" s="56">
        <v>-16900</v>
      </c>
      <c r="R16" s="149">
        <f>SUM(O14:O16)+SUM(Q14:Q16)</f>
        <v>-16600</v>
      </c>
      <c r="S16" s="81">
        <v>2000</v>
      </c>
      <c r="T16" s="308">
        <v>5488200</v>
      </c>
      <c r="U16" s="307">
        <v>4810000</v>
      </c>
      <c r="V16" s="320">
        <v>4810000</v>
      </c>
      <c r="W16" s="284">
        <v>-0.153</v>
      </c>
      <c r="X16" s="284">
        <v>-0.14099999999999999</v>
      </c>
      <c r="Y16" s="235">
        <v>5.0000000000000001E-3</v>
      </c>
      <c r="Z16" s="241">
        <v>0.01</v>
      </c>
      <c r="AA16" s="244">
        <v>0.215</v>
      </c>
      <c r="AB16" s="111">
        <v>136.36000000000001</v>
      </c>
      <c r="AC16" s="146"/>
      <c r="AD16" s="146"/>
    </row>
    <row r="17" spans="1:30" ht="27" customHeight="1" x14ac:dyDescent="0.35">
      <c r="A17" s="31"/>
      <c r="B17" s="35"/>
      <c r="C17" s="58"/>
      <c r="D17" s="44"/>
      <c r="E17" s="255"/>
      <c r="F17" s="60"/>
      <c r="G17" s="60"/>
      <c r="H17" s="61"/>
      <c r="I17" s="50"/>
      <c r="J17" s="98" t="s">
        <v>80</v>
      </c>
      <c r="K17" s="82">
        <v>-4500</v>
      </c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135.03</v>
      </c>
      <c r="AC17" s="146"/>
      <c r="AD17" s="146"/>
    </row>
    <row r="18" spans="1:30" ht="27" customHeight="1" x14ac:dyDescent="0.35">
      <c r="A18" s="31"/>
      <c r="B18" s="31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-100</v>
      </c>
      <c r="L18" s="75"/>
      <c r="M18" s="76"/>
      <c r="N18" s="98"/>
      <c r="O18" s="60"/>
      <c r="P18" s="127" t="s">
        <v>76</v>
      </c>
      <c r="Q18" s="60">
        <v>1000</v>
      </c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6</v>
      </c>
      <c r="B19" s="33" t="s">
        <v>58</v>
      </c>
      <c r="C19" s="123">
        <v>-1.1855815615508304E-2</v>
      </c>
      <c r="D19" s="266">
        <v>-0.05</v>
      </c>
      <c r="E19" s="254">
        <v>1E-3</v>
      </c>
      <c r="F19" s="56">
        <v>300</v>
      </c>
      <c r="G19" s="56">
        <v>-27400</v>
      </c>
      <c r="H19" s="59">
        <f>SUM(F19:G19)</f>
        <v>-27100</v>
      </c>
      <c r="I19" s="53"/>
      <c r="J19" s="99" t="s">
        <v>73</v>
      </c>
      <c r="K19" s="82">
        <v>16300</v>
      </c>
      <c r="L19" s="79">
        <f>SUM(K17:K19)</f>
        <v>11700</v>
      </c>
      <c r="M19" s="80"/>
      <c r="N19" s="99" t="s">
        <v>80</v>
      </c>
      <c r="O19" s="56">
        <v>3100</v>
      </c>
      <c r="P19" s="99" t="s">
        <v>73</v>
      </c>
      <c r="Q19" s="56">
        <v>-16700</v>
      </c>
      <c r="R19" s="149">
        <f>SUM(O17:O19)+SUM(Q17:Q19)</f>
        <v>-12600</v>
      </c>
      <c r="S19" s="68">
        <v>-28000</v>
      </c>
      <c r="T19" s="308">
        <v>5460200</v>
      </c>
      <c r="U19" s="307">
        <v>4780200</v>
      </c>
      <c r="V19" s="320">
        <v>4780100</v>
      </c>
      <c r="W19" s="287">
        <v>-0.17</v>
      </c>
      <c r="X19" s="287">
        <v>-0.14199999999999999</v>
      </c>
      <c r="Y19" s="235">
        <v>5.0000000000000001E-3</v>
      </c>
      <c r="Z19" s="244">
        <v>0.01</v>
      </c>
      <c r="AA19" s="244">
        <v>0.24399999999999999</v>
      </c>
      <c r="AB19" s="111">
        <v>135.88</v>
      </c>
      <c r="AC19" s="146"/>
      <c r="AD19" s="146"/>
    </row>
    <row r="20" spans="1:30" ht="27" customHeight="1" x14ac:dyDescent="0.35">
      <c r="A20" s="35"/>
      <c r="B20" s="35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135.55000000000001</v>
      </c>
      <c r="AC20" s="146"/>
      <c r="AD20" s="146"/>
    </row>
    <row r="21" spans="1:30" s="147" customFormat="1" ht="27" customHeight="1" x14ac:dyDescent="0.35">
      <c r="A21" s="31"/>
      <c r="B21" s="31"/>
      <c r="C21" s="58"/>
      <c r="D21" s="44"/>
      <c r="E21" s="253"/>
      <c r="F21" s="60"/>
      <c r="G21" s="60"/>
      <c r="H21" s="61"/>
      <c r="I21" s="131"/>
      <c r="J21" s="98"/>
      <c r="K21" s="74"/>
      <c r="L21" s="75"/>
      <c r="M21" s="76"/>
      <c r="N21" s="98"/>
      <c r="O21" s="60"/>
      <c r="P21" s="98" t="s">
        <v>77</v>
      </c>
      <c r="Q21" s="60">
        <v>12500</v>
      </c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7</v>
      </c>
      <c r="B22" s="33" t="s">
        <v>59</v>
      </c>
      <c r="C22" s="123">
        <v>-9.8858414491944362E-3</v>
      </c>
      <c r="D22" s="266">
        <v>-4.4999999999999998E-2</v>
      </c>
      <c r="E22" s="254">
        <v>1E-3</v>
      </c>
      <c r="F22" s="56">
        <v>-700</v>
      </c>
      <c r="G22" s="56">
        <v>1200</v>
      </c>
      <c r="H22" s="59">
        <f>SUM(F22:G22)</f>
        <v>500</v>
      </c>
      <c r="I22" s="53"/>
      <c r="J22" s="99" t="s">
        <v>73</v>
      </c>
      <c r="K22" s="85">
        <v>16700</v>
      </c>
      <c r="L22" s="79">
        <f>SUM(K20:K22)</f>
        <v>16700</v>
      </c>
      <c r="M22" s="97"/>
      <c r="N22" s="99"/>
      <c r="O22" s="56"/>
      <c r="P22" s="98" t="s">
        <v>73</v>
      </c>
      <c r="Q22" s="56">
        <v>-14000</v>
      </c>
      <c r="R22" s="149">
        <f>SUM(O20:O22)+SUM(Q20:Q22)</f>
        <v>-1500</v>
      </c>
      <c r="S22" s="68">
        <v>15700</v>
      </c>
      <c r="T22" s="308">
        <v>5475900</v>
      </c>
      <c r="U22" s="307">
        <v>4788100</v>
      </c>
      <c r="V22" s="320">
        <v>4788100</v>
      </c>
      <c r="W22" s="284">
        <v>-0.153</v>
      </c>
      <c r="X22" s="284">
        <v>-0.14199999999999999</v>
      </c>
      <c r="Y22" s="235">
        <v>5.0000000000000001E-3</v>
      </c>
      <c r="Z22" s="241">
        <v>0.01</v>
      </c>
      <c r="AA22" s="244">
        <v>0.24399999999999999</v>
      </c>
      <c r="AB22" s="145">
        <v>136.16999999999999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/>
      <c r="K23" s="74"/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135.35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74</v>
      </c>
      <c r="K24" s="74">
        <v>-100</v>
      </c>
      <c r="L24" s="75"/>
      <c r="M24" s="76"/>
      <c r="N24" s="98"/>
      <c r="O24" s="60"/>
      <c r="P24" s="98"/>
      <c r="Q24" s="60"/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8</v>
      </c>
      <c r="B25" s="33" t="s">
        <v>60</v>
      </c>
      <c r="C25" s="123">
        <v>-7.8117788823618018E-3</v>
      </c>
      <c r="D25" s="266">
        <v>-4.4999999999999998E-2</v>
      </c>
      <c r="E25" s="254">
        <v>1E-3</v>
      </c>
      <c r="F25" s="56">
        <v>100</v>
      </c>
      <c r="G25" s="56">
        <v>600</v>
      </c>
      <c r="H25" s="59">
        <f>SUM(F25:G25)</f>
        <v>700</v>
      </c>
      <c r="I25" s="54"/>
      <c r="J25" s="99" t="s">
        <v>73</v>
      </c>
      <c r="K25" s="85">
        <v>13900</v>
      </c>
      <c r="L25" s="79">
        <f>SUM(K23:K25)</f>
        <v>13800</v>
      </c>
      <c r="M25" s="88"/>
      <c r="N25" s="99"/>
      <c r="O25" s="90"/>
      <c r="P25" s="99" t="s">
        <v>73</v>
      </c>
      <c r="Q25" s="90">
        <v>-13400</v>
      </c>
      <c r="R25" s="149">
        <f>SUM(O23:O25)+SUM(Q23:Q25)</f>
        <v>-13400</v>
      </c>
      <c r="S25" s="68">
        <v>1100</v>
      </c>
      <c r="T25" s="308">
        <v>5477000</v>
      </c>
      <c r="U25" s="323">
        <v>4793500</v>
      </c>
      <c r="V25" s="320">
        <v>4793500</v>
      </c>
      <c r="W25" s="284">
        <v>-0.129</v>
      </c>
      <c r="X25" s="284">
        <v>-0.15</v>
      </c>
      <c r="Y25" s="235">
        <v>5.0000000000000001E-3</v>
      </c>
      <c r="Z25" s="241">
        <v>0.01</v>
      </c>
      <c r="AA25" s="244">
        <v>0.24399999999999999</v>
      </c>
      <c r="AB25" s="111">
        <v>136.15</v>
      </c>
      <c r="AC25" s="146"/>
      <c r="AD25" s="146"/>
    </row>
    <row r="26" spans="1:30" ht="27" customHeight="1" x14ac:dyDescent="0.35">
      <c r="A26" s="31"/>
      <c r="B26" s="14"/>
      <c r="C26" s="58"/>
      <c r="D26" s="267"/>
      <c r="E26" s="253"/>
      <c r="F26" s="60"/>
      <c r="G26" s="60"/>
      <c r="H26" s="65"/>
      <c r="I26" s="52"/>
      <c r="J26" s="98"/>
      <c r="K26" s="73"/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136.15</v>
      </c>
      <c r="AC26" s="146"/>
      <c r="AD26" s="146"/>
    </row>
    <row r="27" spans="1:30" s="147" customFormat="1" ht="27" customHeight="1" x14ac:dyDescent="0.35">
      <c r="A27" s="31"/>
      <c r="B27" s="14"/>
      <c r="C27" s="58"/>
      <c r="D27" s="44"/>
      <c r="E27" s="253"/>
      <c r="F27" s="60"/>
      <c r="G27" s="60"/>
      <c r="H27" s="65"/>
      <c r="I27" s="55"/>
      <c r="J27" s="98" t="s">
        <v>74</v>
      </c>
      <c r="K27" s="77">
        <v>-100</v>
      </c>
      <c r="L27" s="75"/>
      <c r="M27" s="76"/>
      <c r="N27" s="98"/>
      <c r="O27" s="60"/>
      <c r="P27" s="98"/>
      <c r="Q27" s="60"/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11</v>
      </c>
      <c r="B28" s="18" t="s">
        <v>87</v>
      </c>
      <c r="C28" s="236">
        <v>-9.5399432993640305E-3</v>
      </c>
      <c r="D28" s="268">
        <v>-4.4999999999999998E-2</v>
      </c>
      <c r="E28" s="254">
        <v>1E-3</v>
      </c>
      <c r="F28" s="56">
        <v>800</v>
      </c>
      <c r="G28" s="56">
        <v>2700</v>
      </c>
      <c r="H28" s="66">
        <f>SUM(F28:G28)</f>
        <v>3500</v>
      </c>
      <c r="I28" s="54"/>
      <c r="J28" s="99" t="s">
        <v>73</v>
      </c>
      <c r="K28" s="56">
        <v>13400</v>
      </c>
      <c r="L28" s="79">
        <f>SUM(K26:K28)</f>
        <v>13300</v>
      </c>
      <c r="M28" s="100"/>
      <c r="N28" s="99"/>
      <c r="O28" s="56"/>
      <c r="P28" s="99" t="s">
        <v>73</v>
      </c>
      <c r="Q28" s="56">
        <v>-14500</v>
      </c>
      <c r="R28" s="149">
        <f>SUM(O26:O28)+SUM(Q26:Q28)</f>
        <v>-14500</v>
      </c>
      <c r="S28" s="81">
        <v>2300</v>
      </c>
      <c r="T28" s="324">
        <v>5479300</v>
      </c>
      <c r="U28" s="323">
        <v>4790300</v>
      </c>
      <c r="V28" s="320">
        <v>4790300</v>
      </c>
      <c r="W28" s="284">
        <v>-0.16300000000000001</v>
      </c>
      <c r="X28" s="284">
        <v>-0.15</v>
      </c>
      <c r="Y28" s="235">
        <v>5.0000000000000001E-3</v>
      </c>
      <c r="Z28" s="241">
        <v>0.01</v>
      </c>
      <c r="AA28" s="244">
        <v>0.23899999999999999</v>
      </c>
      <c r="AB28" s="111">
        <v>137.28</v>
      </c>
    </row>
    <row r="29" spans="1:30" s="147" customFormat="1" ht="27" customHeight="1" x14ac:dyDescent="0.35">
      <c r="A29" s="31"/>
      <c r="B29" s="14"/>
      <c r="C29" s="58"/>
      <c r="D29" s="44"/>
      <c r="E29" s="253"/>
      <c r="F29" s="60"/>
      <c r="G29" s="60"/>
      <c r="H29" s="65"/>
      <c r="I29" s="55"/>
      <c r="J29" s="137"/>
      <c r="K29" s="60"/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137.03</v>
      </c>
    </row>
    <row r="30" spans="1:30" ht="27" customHeight="1" x14ac:dyDescent="0.35">
      <c r="A30" s="31"/>
      <c r="B30" s="14"/>
      <c r="C30" s="58"/>
      <c r="D30" s="44"/>
      <c r="E30" s="253"/>
      <c r="F30" s="60"/>
      <c r="G30" s="60"/>
      <c r="H30" s="65"/>
      <c r="I30" s="55"/>
      <c r="J30" s="98" t="s">
        <v>75</v>
      </c>
      <c r="K30" s="60">
        <v>-200</v>
      </c>
      <c r="L30" s="75"/>
      <c r="M30" s="93"/>
      <c r="N30" s="98"/>
      <c r="O30" s="60"/>
      <c r="P30" s="98"/>
      <c r="Q30" s="60"/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12</v>
      </c>
      <c r="B31" s="18" t="s">
        <v>57</v>
      </c>
      <c r="C31" s="123">
        <v>-8.1589027214823383E-3</v>
      </c>
      <c r="D31" s="266">
        <v>-4.4999999999999998E-2</v>
      </c>
      <c r="E31" s="254">
        <v>1E-3</v>
      </c>
      <c r="F31" s="56">
        <v>100</v>
      </c>
      <c r="G31" s="56">
        <v>-12600</v>
      </c>
      <c r="H31" s="66">
        <f>SUM(F31:G31)</f>
        <v>-12500</v>
      </c>
      <c r="I31" s="101"/>
      <c r="J31" s="99" t="s">
        <v>73</v>
      </c>
      <c r="K31" s="56">
        <v>14500</v>
      </c>
      <c r="L31" s="79">
        <f>SUM(K29:K31)</f>
        <v>14300</v>
      </c>
      <c r="M31" s="84"/>
      <c r="N31" s="99"/>
      <c r="O31" s="56"/>
      <c r="P31" s="99" t="s">
        <v>73</v>
      </c>
      <c r="Q31" s="56">
        <v>-10700</v>
      </c>
      <c r="R31" s="149">
        <f>SUM(O29:O31)+SUM(Q29:Q31)</f>
        <v>-10700</v>
      </c>
      <c r="S31" s="81">
        <v>-8900</v>
      </c>
      <c r="T31" s="308">
        <v>5470400</v>
      </c>
      <c r="U31" s="307">
        <v>4777900</v>
      </c>
      <c r="V31" s="320">
        <v>4777900</v>
      </c>
      <c r="W31" s="284">
        <v>-0.159</v>
      </c>
      <c r="X31" s="284">
        <v>-0.152</v>
      </c>
      <c r="Y31" s="235">
        <v>5.0000000000000001E-3</v>
      </c>
      <c r="Z31" s="241">
        <v>0.01</v>
      </c>
      <c r="AA31" s="244">
        <v>0.23899999999999999</v>
      </c>
      <c r="AB31" s="111">
        <v>137.51</v>
      </c>
      <c r="AC31" s="146"/>
      <c r="AD31" s="146"/>
    </row>
    <row r="32" spans="1:30" s="147" customFormat="1" ht="27" customHeight="1" x14ac:dyDescent="0.35">
      <c r="A32" s="31"/>
      <c r="B32" s="35"/>
      <c r="C32" s="125"/>
      <c r="D32" s="269"/>
      <c r="E32" s="255"/>
      <c r="F32" s="63"/>
      <c r="G32" s="63"/>
      <c r="H32" s="69"/>
      <c r="I32" s="143"/>
      <c r="J32" s="336"/>
      <c r="K32" s="63"/>
      <c r="L32" s="71"/>
      <c r="M32" s="96"/>
      <c r="N32" s="108"/>
      <c r="O32" s="63"/>
      <c r="P32" s="108" t="s">
        <v>76</v>
      </c>
      <c r="Q32" s="63">
        <v>1000</v>
      </c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136.69999999999999</v>
      </c>
    </row>
    <row r="33" spans="1:30" s="147" customFormat="1" ht="27" customHeight="1" x14ac:dyDescent="0.35">
      <c r="A33" s="31"/>
      <c r="B33" s="31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-300</v>
      </c>
      <c r="L33" s="75"/>
      <c r="M33" s="86"/>
      <c r="N33" s="328"/>
      <c r="O33" s="60"/>
      <c r="P33" s="98" t="s">
        <v>74</v>
      </c>
      <c r="Q33" s="60">
        <v>4000</v>
      </c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13</v>
      </c>
      <c r="B34" s="33" t="s">
        <v>58</v>
      </c>
      <c r="C34" s="123">
        <v>-6.6678158442864338E-3</v>
      </c>
      <c r="D34" s="270">
        <v>-4.4999999999999998E-2</v>
      </c>
      <c r="E34" s="254">
        <v>1E-3</v>
      </c>
      <c r="F34" s="56">
        <v>0</v>
      </c>
      <c r="G34" s="56">
        <v>-45500</v>
      </c>
      <c r="H34" s="66">
        <f>SUM(F34:G34)</f>
        <v>-45500</v>
      </c>
      <c r="I34" s="101"/>
      <c r="J34" s="99" t="s">
        <v>73</v>
      </c>
      <c r="K34" s="56">
        <v>10700</v>
      </c>
      <c r="L34" s="79">
        <f>SUM(K32:K34)</f>
        <v>10400</v>
      </c>
      <c r="M34" s="80"/>
      <c r="N34" s="99"/>
      <c r="O34" s="56"/>
      <c r="P34" s="99" t="s">
        <v>73</v>
      </c>
      <c r="Q34" s="94">
        <v>-11100</v>
      </c>
      <c r="R34" s="149">
        <f>SUM(O32:O34)+SUM(Q32:Q34)</f>
        <v>-6100</v>
      </c>
      <c r="S34" s="94">
        <v>-41200</v>
      </c>
      <c r="T34" s="318">
        <v>5429200</v>
      </c>
      <c r="U34" s="307">
        <v>4746600</v>
      </c>
      <c r="V34" s="320">
        <v>4746600</v>
      </c>
      <c r="W34" s="284">
        <v>-0.17299999999999999</v>
      </c>
      <c r="X34" s="284">
        <v>-0.152</v>
      </c>
      <c r="Y34" s="235">
        <v>5.0000000000000001E-3</v>
      </c>
      <c r="Z34" s="244">
        <v>0.01</v>
      </c>
      <c r="AA34" s="244">
        <v>0.23</v>
      </c>
      <c r="AB34" s="111">
        <v>137.25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/>
      <c r="K35" s="63"/>
      <c r="L35" s="71"/>
      <c r="M35" s="96"/>
      <c r="N35" s="108"/>
      <c r="O35" s="63"/>
      <c r="P35" s="108"/>
      <c r="Q35" s="63"/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137.36000000000001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-400</v>
      </c>
      <c r="L36" s="75"/>
      <c r="M36" s="86"/>
      <c r="N36" s="328"/>
      <c r="O36" s="60"/>
      <c r="P36" s="98" t="s">
        <v>77</v>
      </c>
      <c r="Q36" s="60">
        <v>10800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3">
        <v>14</v>
      </c>
      <c r="B37" s="33" t="s">
        <v>59</v>
      </c>
      <c r="C37" s="123">
        <v>-6.6738563542042325E-3</v>
      </c>
      <c r="D37" s="270">
        <v>-4.4999999999999998E-2</v>
      </c>
      <c r="E37" s="254">
        <v>1E-3</v>
      </c>
      <c r="F37" s="56">
        <v>-1000</v>
      </c>
      <c r="G37" s="56">
        <v>3400</v>
      </c>
      <c r="H37" s="66">
        <f>SUM(F37:G37)</f>
        <v>2400</v>
      </c>
      <c r="I37" s="101"/>
      <c r="J37" s="99" t="s">
        <v>73</v>
      </c>
      <c r="K37" s="56">
        <v>11100</v>
      </c>
      <c r="L37" s="79">
        <f>SUM(K35:K37)</f>
        <v>10700</v>
      </c>
      <c r="M37" s="80"/>
      <c r="N37" s="99"/>
      <c r="O37" s="56"/>
      <c r="P37" s="99" t="s">
        <v>73</v>
      </c>
      <c r="Q37" s="94">
        <v>-9800</v>
      </c>
      <c r="R37" s="149">
        <f>SUM(O35:O37)+SUM(Q35:Q37)</f>
        <v>1000</v>
      </c>
      <c r="S37" s="94">
        <v>14100</v>
      </c>
      <c r="T37" s="318">
        <v>5443300</v>
      </c>
      <c r="U37" s="307">
        <v>4762400</v>
      </c>
      <c r="V37" s="320">
        <v>4762400</v>
      </c>
      <c r="W37" s="284">
        <v>-0.10199999999999999</v>
      </c>
      <c r="X37" s="284">
        <v>-0.152</v>
      </c>
      <c r="Y37" s="235">
        <v>5.0000000000000001E-3</v>
      </c>
      <c r="Z37" s="244">
        <v>0.01</v>
      </c>
      <c r="AA37" s="244">
        <v>0.23</v>
      </c>
      <c r="AB37" s="111">
        <v>139.18</v>
      </c>
    </row>
    <row r="38" spans="1:30" s="147" customFormat="1" ht="27" customHeight="1" x14ac:dyDescent="0.35">
      <c r="A38" s="31"/>
      <c r="B38" s="35"/>
      <c r="C38" s="125"/>
      <c r="D38" s="269"/>
      <c r="E38" s="255"/>
      <c r="F38" s="63"/>
      <c r="G38" s="63"/>
      <c r="H38" s="69"/>
      <c r="I38" s="143"/>
      <c r="J38" s="108" t="s">
        <v>74</v>
      </c>
      <c r="K38" s="63">
        <v>-800</v>
      </c>
      <c r="L38" s="71"/>
      <c r="M38" s="96"/>
      <c r="N38" s="108"/>
      <c r="O38" s="63"/>
      <c r="P38" s="108"/>
      <c r="Q38" s="63"/>
      <c r="R38" s="71"/>
      <c r="S38" s="63"/>
      <c r="T38" s="314"/>
      <c r="U38" s="313"/>
      <c r="V38" s="321"/>
      <c r="W38" s="285"/>
      <c r="X38" s="285"/>
      <c r="Y38" s="294"/>
      <c r="Z38" s="243"/>
      <c r="AA38" s="243"/>
      <c r="AB38" s="110">
        <v>138.58000000000001</v>
      </c>
    </row>
    <row r="39" spans="1:30" s="147" customFormat="1" ht="27" customHeight="1" x14ac:dyDescent="0.35">
      <c r="A39" s="31"/>
      <c r="B39" s="31"/>
      <c r="C39" s="124"/>
      <c r="D39" s="45"/>
      <c r="E39" s="253"/>
      <c r="F39" s="60"/>
      <c r="G39" s="60"/>
      <c r="H39" s="65"/>
      <c r="I39" s="133"/>
      <c r="J39" s="98" t="s">
        <v>75</v>
      </c>
      <c r="K39" s="60">
        <v>-100</v>
      </c>
      <c r="L39" s="75"/>
      <c r="M39" s="86"/>
      <c r="N39" s="98"/>
      <c r="O39" s="60"/>
      <c r="P39" s="98"/>
      <c r="Q39" s="60"/>
      <c r="R39" s="75"/>
      <c r="S39" s="60"/>
      <c r="T39" s="311"/>
      <c r="U39" s="310"/>
      <c r="V39" s="319"/>
      <c r="W39" s="286"/>
      <c r="X39" s="286"/>
      <c r="Y39" s="293"/>
      <c r="Z39" s="240"/>
      <c r="AA39" s="240"/>
      <c r="AB39" s="112"/>
    </row>
    <row r="40" spans="1:30" s="147" customFormat="1" ht="27" customHeight="1" x14ac:dyDescent="0.35">
      <c r="A40" s="33">
        <v>15</v>
      </c>
      <c r="B40" s="33" t="s">
        <v>60</v>
      </c>
      <c r="C40" s="123">
        <v>-1.4281398654929191E-2</v>
      </c>
      <c r="D40" s="270">
        <v>-5.5E-2</v>
      </c>
      <c r="E40" s="254">
        <v>1E-3</v>
      </c>
      <c r="F40" s="56">
        <v>0</v>
      </c>
      <c r="G40" s="56">
        <v>2000</v>
      </c>
      <c r="H40" s="66">
        <f>SUM(F40:G40)</f>
        <v>2000</v>
      </c>
      <c r="I40" s="101"/>
      <c r="J40" s="99" t="s">
        <v>73</v>
      </c>
      <c r="K40" s="56">
        <v>9800</v>
      </c>
      <c r="L40" s="79">
        <f>SUM(K38:K40)</f>
        <v>8900</v>
      </c>
      <c r="M40" s="80"/>
      <c r="N40" s="99"/>
      <c r="O40" s="56"/>
      <c r="P40" s="99" t="s">
        <v>73</v>
      </c>
      <c r="Q40" s="94">
        <v>-9400</v>
      </c>
      <c r="R40" s="149">
        <f>SUM(O38:O40)+SUM(Q38:Q40)</f>
        <v>-9400</v>
      </c>
      <c r="S40" s="94">
        <v>1500</v>
      </c>
      <c r="T40" s="318">
        <v>5444800</v>
      </c>
      <c r="U40" s="307">
        <v>4793200</v>
      </c>
      <c r="V40" s="320">
        <v>4793200</v>
      </c>
      <c r="W40" s="284">
        <v>-0.10100000000000001</v>
      </c>
      <c r="X40" s="284">
        <v>-0.151</v>
      </c>
      <c r="Y40" s="235">
        <v>5.0000000000000001E-3</v>
      </c>
      <c r="Z40" s="244">
        <v>0.01</v>
      </c>
      <c r="AA40" s="244">
        <v>0.23</v>
      </c>
      <c r="AB40" s="111">
        <v>139.11000000000001</v>
      </c>
    </row>
    <row r="41" spans="1:30" ht="27" customHeight="1" x14ac:dyDescent="0.35">
      <c r="A41" s="31"/>
      <c r="B41" s="14"/>
      <c r="C41" s="124"/>
      <c r="D41" s="45"/>
      <c r="E41" s="253"/>
      <c r="F41" s="60"/>
      <c r="G41" s="60"/>
      <c r="H41" s="65"/>
      <c r="I41" s="133"/>
      <c r="J41" s="98"/>
      <c r="K41" s="60"/>
      <c r="L41" s="75"/>
      <c r="M41" s="86"/>
      <c r="N41" s="98"/>
      <c r="O41" s="60"/>
      <c r="P41" s="98"/>
      <c r="Q41" s="95"/>
      <c r="R41" s="150"/>
      <c r="S41" s="95"/>
      <c r="T41" s="317"/>
      <c r="U41" s="310"/>
      <c r="V41" s="319"/>
      <c r="W41" s="286"/>
      <c r="X41" s="286"/>
      <c r="Y41" s="293"/>
      <c r="Z41" s="240"/>
      <c r="AA41" s="286"/>
      <c r="AB41" s="112">
        <v>137.71</v>
      </c>
      <c r="AC41" s="146"/>
      <c r="AD41" s="146"/>
    </row>
    <row r="42" spans="1:30" ht="27" customHeight="1" x14ac:dyDescent="0.35">
      <c r="A42" s="31"/>
      <c r="B42" s="14"/>
      <c r="C42" s="124"/>
      <c r="D42" s="45"/>
      <c r="E42" s="253"/>
      <c r="F42" s="60"/>
      <c r="G42" s="60"/>
      <c r="H42" s="65"/>
      <c r="I42" s="133"/>
      <c r="J42" s="98" t="s">
        <v>74</v>
      </c>
      <c r="K42" s="60">
        <v>-200</v>
      </c>
      <c r="L42" s="75"/>
      <c r="M42" s="86"/>
      <c r="N42" s="98"/>
      <c r="O42" s="60"/>
      <c r="P42" s="98"/>
      <c r="Q42" s="95"/>
      <c r="R42" s="150"/>
      <c r="S42" s="95"/>
      <c r="T42" s="317"/>
      <c r="U42" s="310"/>
      <c r="V42" s="309"/>
      <c r="W42" s="286"/>
      <c r="X42" s="286"/>
      <c r="Y42" s="293"/>
      <c r="Z42" s="240"/>
      <c r="AA42" s="240"/>
      <c r="AB42" s="112"/>
      <c r="AC42" s="146"/>
      <c r="AD42" s="146"/>
    </row>
    <row r="43" spans="1:30" ht="27" customHeight="1" x14ac:dyDescent="0.35">
      <c r="A43" s="33">
        <v>19</v>
      </c>
      <c r="B43" s="18" t="s">
        <v>57</v>
      </c>
      <c r="C43" s="123">
        <v>-1.8652311581007261E-2</v>
      </c>
      <c r="D43" s="266">
        <v>-0.06</v>
      </c>
      <c r="E43" s="254">
        <v>1E-3</v>
      </c>
      <c r="F43" s="68">
        <v>800</v>
      </c>
      <c r="G43" s="56">
        <v>5600</v>
      </c>
      <c r="H43" s="66">
        <f>SUM(F43:G43)</f>
        <v>6400</v>
      </c>
      <c r="I43" s="54"/>
      <c r="J43" s="99" t="s">
        <v>73</v>
      </c>
      <c r="K43" s="56">
        <v>9400</v>
      </c>
      <c r="L43" s="79">
        <f>SUM(K41:K43)</f>
        <v>9200</v>
      </c>
      <c r="M43" s="88"/>
      <c r="N43" s="99"/>
      <c r="O43" s="56"/>
      <c r="P43" s="99" t="s">
        <v>73</v>
      </c>
      <c r="Q43" s="94">
        <v>-9200</v>
      </c>
      <c r="R43" s="149">
        <f>SUM(O41:O43)+SUM(Q41:Q43)</f>
        <v>-9200</v>
      </c>
      <c r="S43" s="151">
        <v>6400</v>
      </c>
      <c r="T43" s="318">
        <v>5451200</v>
      </c>
      <c r="U43" s="307">
        <v>4764500</v>
      </c>
      <c r="V43" s="306">
        <v>4758000</v>
      </c>
      <c r="W43" s="284">
        <v>-9.8000000000000004E-2</v>
      </c>
      <c r="X43" s="284">
        <v>-0.14499999999999999</v>
      </c>
      <c r="Y43" s="235">
        <v>5.0000000000000001E-3</v>
      </c>
      <c r="Z43" s="241">
        <v>0.01</v>
      </c>
      <c r="AA43" s="244">
        <v>0.23300000000000001</v>
      </c>
      <c r="AB43" s="111">
        <v>138.38999999999999</v>
      </c>
      <c r="AC43" s="148"/>
      <c r="AD43" s="146"/>
    </row>
    <row r="44" spans="1:30" ht="27" customHeight="1" x14ac:dyDescent="0.35">
      <c r="A44" s="31"/>
      <c r="B44" s="35"/>
      <c r="C44" s="124"/>
      <c r="D44" s="45"/>
      <c r="E44" s="256"/>
      <c r="F44" s="60"/>
      <c r="G44" s="60"/>
      <c r="H44" s="65"/>
      <c r="I44" s="55"/>
      <c r="J44" s="98" t="s">
        <v>80</v>
      </c>
      <c r="K44" s="60">
        <v>-3100</v>
      </c>
      <c r="L44" s="75"/>
      <c r="M44" s="132"/>
      <c r="N44" s="98"/>
      <c r="O44" s="60"/>
      <c r="P44" s="98"/>
      <c r="Q44" s="95"/>
      <c r="R44" s="152"/>
      <c r="S44" s="95"/>
      <c r="T44" s="317"/>
      <c r="U44" s="310"/>
      <c r="V44" s="309"/>
      <c r="W44" s="286"/>
      <c r="X44" s="286"/>
      <c r="Y44" s="293"/>
      <c r="Z44" s="240"/>
      <c r="AA44" s="240"/>
      <c r="AB44" s="112">
        <v>137.91</v>
      </c>
      <c r="AC44" s="147"/>
      <c r="AD44" s="146"/>
    </row>
    <row r="45" spans="1:30" ht="27" customHeight="1" x14ac:dyDescent="0.35">
      <c r="A45" s="31"/>
      <c r="B45" s="31"/>
      <c r="C45" s="124"/>
      <c r="D45" s="45"/>
      <c r="E45" s="256"/>
      <c r="F45" s="60"/>
      <c r="G45" s="60"/>
      <c r="H45" s="65"/>
      <c r="I45" s="55"/>
      <c r="J45" s="98" t="s">
        <v>74</v>
      </c>
      <c r="K45" s="60">
        <v>-400</v>
      </c>
      <c r="L45" s="75"/>
      <c r="M45" s="132"/>
      <c r="N45" s="98"/>
      <c r="O45" s="60"/>
      <c r="P45" s="98"/>
      <c r="Q45" s="95"/>
      <c r="R45" s="152"/>
      <c r="S45" s="95"/>
      <c r="T45" s="317"/>
      <c r="U45" s="310"/>
      <c r="V45" s="309"/>
      <c r="W45" s="286"/>
      <c r="X45" s="286"/>
      <c r="Y45" s="293"/>
      <c r="Z45" s="240"/>
      <c r="AA45" s="240"/>
      <c r="AB45" s="112"/>
      <c r="AC45" s="147"/>
      <c r="AD45" s="146"/>
    </row>
    <row r="46" spans="1:30" ht="27" customHeight="1" x14ac:dyDescent="0.35">
      <c r="A46" s="31"/>
      <c r="B46" s="31"/>
      <c r="C46" s="58"/>
      <c r="D46" s="267"/>
      <c r="E46" s="253"/>
      <c r="F46" s="134"/>
      <c r="G46" s="60"/>
      <c r="H46" s="67"/>
      <c r="I46" s="107"/>
      <c r="J46" s="98" t="s">
        <v>75</v>
      </c>
      <c r="K46" s="95">
        <v>-100</v>
      </c>
      <c r="L46" s="75"/>
      <c r="M46" s="89"/>
      <c r="N46" s="98"/>
      <c r="O46" s="60"/>
      <c r="P46" s="98" t="s">
        <v>77</v>
      </c>
      <c r="Q46" s="60">
        <v>14600</v>
      </c>
      <c r="R46" s="104"/>
      <c r="S46" s="83"/>
      <c r="T46" s="311"/>
      <c r="U46" s="316"/>
      <c r="V46" s="315"/>
      <c r="W46" s="286"/>
      <c r="X46" s="286"/>
      <c r="Y46" s="296"/>
      <c r="Z46" s="240"/>
      <c r="AA46" s="286"/>
      <c r="AB46" s="112"/>
      <c r="AC46" s="148"/>
      <c r="AD46" s="146"/>
    </row>
    <row r="47" spans="1:30" ht="27" customHeight="1" x14ac:dyDescent="0.35">
      <c r="A47" s="33">
        <v>20</v>
      </c>
      <c r="B47" s="33" t="s">
        <v>58</v>
      </c>
      <c r="C47" s="123">
        <v>-1.3973464194838234E-2</v>
      </c>
      <c r="D47" s="266">
        <v>-0.06</v>
      </c>
      <c r="E47" s="254">
        <v>1E-3</v>
      </c>
      <c r="F47" s="68">
        <v>200</v>
      </c>
      <c r="G47" s="56">
        <v>-800</v>
      </c>
      <c r="H47" s="66">
        <f>SUM(F47:G47)</f>
        <v>-600</v>
      </c>
      <c r="I47" s="106"/>
      <c r="J47" s="99" t="s">
        <v>73</v>
      </c>
      <c r="K47" s="94">
        <v>9200</v>
      </c>
      <c r="L47" s="79">
        <f>SUM(K44:K47)</f>
        <v>5600</v>
      </c>
      <c r="M47" s="80"/>
      <c r="N47" s="99" t="s">
        <v>80</v>
      </c>
      <c r="O47" s="56">
        <v>2300</v>
      </c>
      <c r="P47" s="99" t="s">
        <v>73</v>
      </c>
      <c r="Q47" s="301">
        <v>-9700</v>
      </c>
      <c r="R47" s="149">
        <f>SUM(O44:O47)+SUM(Q44:Q47)</f>
        <v>7200</v>
      </c>
      <c r="S47" s="81">
        <v>12200</v>
      </c>
      <c r="T47" s="308">
        <v>5463400</v>
      </c>
      <c r="U47" s="307">
        <v>4762100</v>
      </c>
      <c r="V47" s="306">
        <v>4758200</v>
      </c>
      <c r="W47" s="284">
        <v>-0.13800000000000001</v>
      </c>
      <c r="X47" s="284">
        <v>-0.152</v>
      </c>
      <c r="Y47" s="235">
        <v>5.0000000000000001E-3</v>
      </c>
      <c r="Z47" s="241">
        <v>0.01</v>
      </c>
      <c r="AA47" s="244">
        <v>0.23899999999999999</v>
      </c>
      <c r="AB47" s="111">
        <v>138.37</v>
      </c>
      <c r="AC47" s="148"/>
      <c r="AD47" s="146"/>
    </row>
    <row r="48" spans="1:30" ht="27" customHeight="1" x14ac:dyDescent="0.35">
      <c r="A48" s="31"/>
      <c r="B48" s="35"/>
      <c r="C48" s="124"/>
      <c r="D48" s="45"/>
      <c r="E48" s="253"/>
      <c r="F48" s="60"/>
      <c r="G48" s="60"/>
      <c r="H48" s="65"/>
      <c r="I48" s="126"/>
      <c r="J48" s="98" t="s">
        <v>74</v>
      </c>
      <c r="K48" s="95">
        <v>-200</v>
      </c>
      <c r="L48" s="75"/>
      <c r="M48" s="86"/>
      <c r="N48" s="98"/>
      <c r="O48" s="60"/>
      <c r="P48" s="98" t="s">
        <v>75</v>
      </c>
      <c r="Q48" s="60">
        <v>1000</v>
      </c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>
        <v>138</v>
      </c>
      <c r="AC48" s="148"/>
      <c r="AD48" s="146"/>
    </row>
    <row r="49" spans="1:30" ht="27" customHeight="1" x14ac:dyDescent="0.35">
      <c r="A49" s="31"/>
      <c r="B49" s="31"/>
      <c r="C49" s="124"/>
      <c r="D49" s="45"/>
      <c r="E49" s="253"/>
      <c r="F49" s="60"/>
      <c r="G49" s="60"/>
      <c r="H49" s="65"/>
      <c r="I49" s="126"/>
      <c r="J49" s="98" t="s">
        <v>75</v>
      </c>
      <c r="K49" s="95">
        <v>-100</v>
      </c>
      <c r="L49" s="75"/>
      <c r="M49" s="86"/>
      <c r="N49" s="98"/>
      <c r="O49" s="92"/>
      <c r="P49" s="98" t="s">
        <v>73</v>
      </c>
      <c r="Q49" s="60">
        <v>-11700</v>
      </c>
      <c r="R49" s="128"/>
      <c r="S49" s="60"/>
      <c r="T49" s="311"/>
      <c r="U49" s="310"/>
      <c r="V49" s="309"/>
      <c r="W49" s="286"/>
      <c r="X49" s="286"/>
      <c r="Y49" s="293"/>
      <c r="Z49" s="240"/>
      <c r="AA49" s="240"/>
      <c r="AB49" s="112"/>
      <c r="AC49" s="148"/>
      <c r="AD49" s="146"/>
    </row>
    <row r="50" spans="1:30" s="147" customFormat="1" ht="27" customHeight="1" x14ac:dyDescent="0.35">
      <c r="A50" s="33">
        <v>21</v>
      </c>
      <c r="B50" s="33" t="s">
        <v>59</v>
      </c>
      <c r="C50" s="123">
        <v>-1.2052443738131469E-2</v>
      </c>
      <c r="D50" s="270">
        <v>-0.06</v>
      </c>
      <c r="E50" s="257">
        <v>1E-3</v>
      </c>
      <c r="F50" s="56">
        <v>-400</v>
      </c>
      <c r="G50" s="56">
        <v>-7000</v>
      </c>
      <c r="H50" s="66">
        <f>SUM(F50:G50)</f>
        <v>-7400</v>
      </c>
      <c r="I50" s="130"/>
      <c r="J50" s="99" t="s">
        <v>73</v>
      </c>
      <c r="K50" s="94">
        <v>9700</v>
      </c>
      <c r="L50" s="79">
        <f>SUM(K48:K50)</f>
        <v>9400</v>
      </c>
      <c r="M50" s="80"/>
      <c r="N50" s="99"/>
      <c r="O50" s="56"/>
      <c r="P50" s="99" t="s">
        <v>104</v>
      </c>
      <c r="Q50" s="56">
        <v>16000</v>
      </c>
      <c r="R50" s="149">
        <f>SUM(O48:O50)+SUM(Q48:Q50)</f>
        <v>5300</v>
      </c>
      <c r="S50" s="56">
        <v>7300</v>
      </c>
      <c r="T50" s="308">
        <v>5470700</v>
      </c>
      <c r="U50" s="307">
        <v>4777000</v>
      </c>
      <c r="V50" s="306">
        <v>4774100</v>
      </c>
      <c r="W50" s="287">
        <v>-0.186</v>
      </c>
      <c r="X50" s="287">
        <v>-0.152</v>
      </c>
      <c r="Y50" s="238">
        <v>-2.1999999999999999E-2</v>
      </c>
      <c r="Z50" s="241">
        <v>0.01</v>
      </c>
      <c r="AA50" s="244">
        <v>0.23400000000000001</v>
      </c>
      <c r="AB50" s="111">
        <v>138.66</v>
      </c>
      <c r="AC50" s="148"/>
    </row>
    <row r="51" spans="1:30" s="147" customFormat="1" ht="27" customHeight="1" x14ac:dyDescent="0.35">
      <c r="A51" s="31"/>
      <c r="B51" s="35"/>
      <c r="C51" s="58"/>
      <c r="D51" s="44"/>
      <c r="E51" s="253"/>
      <c r="F51" s="60"/>
      <c r="G51" s="60"/>
      <c r="H51" s="65"/>
      <c r="I51" s="55"/>
      <c r="J51" s="98" t="s">
        <v>74</v>
      </c>
      <c r="K51" s="95">
        <v>-100</v>
      </c>
      <c r="L51" s="75"/>
      <c r="M51" s="86"/>
      <c r="N51" s="98"/>
      <c r="O51" s="60"/>
      <c r="P51" s="98"/>
      <c r="Q51" s="60"/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>
        <v>137.02000000000001</v>
      </c>
      <c r="AC51" s="148"/>
    </row>
    <row r="52" spans="1:30" s="147" customFormat="1" ht="27" customHeight="1" x14ac:dyDescent="0.35">
      <c r="A52" s="31"/>
      <c r="B52" s="31"/>
      <c r="C52" s="58"/>
      <c r="D52" s="44"/>
      <c r="E52" s="253"/>
      <c r="F52" s="60"/>
      <c r="G52" s="60"/>
      <c r="H52" s="65"/>
      <c r="I52" s="55"/>
      <c r="J52" s="98" t="s">
        <v>75</v>
      </c>
      <c r="K52" s="95">
        <v>-100</v>
      </c>
      <c r="L52" s="75"/>
      <c r="M52" s="86"/>
      <c r="N52" s="98"/>
      <c r="O52" s="60"/>
      <c r="P52" s="98"/>
      <c r="Q52" s="60"/>
      <c r="R52" s="104"/>
      <c r="S52" s="60"/>
      <c r="T52" s="311"/>
      <c r="U52" s="310"/>
      <c r="V52" s="309"/>
      <c r="W52" s="286"/>
      <c r="X52" s="286"/>
      <c r="Y52" s="293"/>
      <c r="Z52" s="242"/>
      <c r="AA52" s="240"/>
      <c r="AB52" s="144"/>
      <c r="AC52" s="148"/>
    </row>
    <row r="53" spans="1:30" s="147" customFormat="1" ht="27" customHeight="1" x14ac:dyDescent="0.35">
      <c r="A53" s="33">
        <v>22</v>
      </c>
      <c r="B53" s="33" t="s">
        <v>60</v>
      </c>
      <c r="C53" s="123">
        <v>-9.1995677702412446E-3</v>
      </c>
      <c r="D53" s="270">
        <v>-0.06</v>
      </c>
      <c r="E53" s="254">
        <v>1E-3</v>
      </c>
      <c r="F53" s="56">
        <v>-400</v>
      </c>
      <c r="G53" s="56">
        <v>7800</v>
      </c>
      <c r="H53" s="66">
        <f>SUM(F53:G53)</f>
        <v>7400</v>
      </c>
      <c r="I53" s="54"/>
      <c r="J53" s="99" t="s">
        <v>73</v>
      </c>
      <c r="K53" s="94">
        <v>11700</v>
      </c>
      <c r="L53" s="79">
        <f>SUM(K51:K53)</f>
        <v>11500</v>
      </c>
      <c r="M53" s="80"/>
      <c r="N53" s="99"/>
      <c r="O53" s="56"/>
      <c r="P53" s="99" t="s">
        <v>73</v>
      </c>
      <c r="Q53" s="56">
        <v>-8900</v>
      </c>
      <c r="R53" s="149">
        <f>SUM(O51:O53)+SUM(Q51:Q53)</f>
        <v>-8900</v>
      </c>
      <c r="S53" s="56">
        <v>10000</v>
      </c>
      <c r="T53" s="308">
        <v>5480700</v>
      </c>
      <c r="U53" s="307">
        <v>4799000</v>
      </c>
      <c r="V53" s="306">
        <v>4798300</v>
      </c>
      <c r="W53" s="287">
        <v>-0.155</v>
      </c>
      <c r="X53" s="287">
        <v>-0.16</v>
      </c>
      <c r="Y53" s="235">
        <v>-2.1999999999999999E-2</v>
      </c>
      <c r="Z53" s="241">
        <v>0.01</v>
      </c>
      <c r="AA53" s="244">
        <v>0.215</v>
      </c>
      <c r="AB53" s="145">
        <v>137.94999999999999</v>
      </c>
      <c r="AC53" s="148"/>
    </row>
    <row r="54" spans="1:30" s="147" customFormat="1" ht="27" customHeight="1" x14ac:dyDescent="0.35">
      <c r="A54" s="35"/>
      <c r="B54" s="14"/>
      <c r="C54" s="57"/>
      <c r="D54" s="271"/>
      <c r="E54" s="255"/>
      <c r="F54" s="63"/>
      <c r="G54" s="63"/>
      <c r="H54" s="69"/>
      <c r="I54" s="109"/>
      <c r="J54" s="108"/>
      <c r="K54" s="95"/>
      <c r="L54" s="71"/>
      <c r="M54" s="96"/>
      <c r="N54" s="98"/>
      <c r="O54" s="63"/>
      <c r="P54" s="98"/>
      <c r="Q54" s="63"/>
      <c r="R54" s="103"/>
      <c r="S54" s="63"/>
      <c r="T54" s="314"/>
      <c r="U54" s="313"/>
      <c r="V54" s="312"/>
      <c r="W54" s="285"/>
      <c r="X54" s="285"/>
      <c r="Y54" s="294"/>
      <c r="Z54" s="246"/>
      <c r="AA54" s="243"/>
      <c r="AB54" s="110">
        <v>135.88999999999999</v>
      </c>
      <c r="AC54" s="148"/>
    </row>
    <row r="55" spans="1:30" s="147" customFormat="1" ht="27" customHeight="1" x14ac:dyDescent="0.35">
      <c r="A55" s="31"/>
      <c r="B55" s="14"/>
      <c r="C55" s="58"/>
      <c r="D55" s="44"/>
      <c r="E55" s="253"/>
      <c r="F55" s="60"/>
      <c r="G55" s="60"/>
      <c r="H55" s="65"/>
      <c r="I55" s="131"/>
      <c r="J55" s="98" t="s">
        <v>74</v>
      </c>
      <c r="K55" s="95">
        <v>-100</v>
      </c>
      <c r="L55" s="75"/>
      <c r="M55" s="86"/>
      <c r="N55" s="98"/>
      <c r="O55" s="60"/>
      <c r="P55" s="98"/>
      <c r="Q55" s="60"/>
      <c r="R55" s="104"/>
      <c r="S55" s="60"/>
      <c r="T55" s="311"/>
      <c r="U55" s="310"/>
      <c r="V55" s="309"/>
      <c r="W55" s="286"/>
      <c r="X55" s="286"/>
      <c r="Y55" s="293"/>
      <c r="Z55" s="242"/>
      <c r="AA55" s="240"/>
      <c r="AB55" s="112"/>
      <c r="AC55" s="148"/>
    </row>
    <row r="56" spans="1:30" s="147" customFormat="1" ht="27" customHeight="1" x14ac:dyDescent="0.35">
      <c r="A56" s="33">
        <v>25</v>
      </c>
      <c r="B56" s="18" t="s">
        <v>87</v>
      </c>
      <c r="C56" s="123">
        <v>-1.0012446447037969E-2</v>
      </c>
      <c r="D56" s="270">
        <v>-0.06</v>
      </c>
      <c r="E56" s="254">
        <v>1E-3</v>
      </c>
      <c r="F56" s="56">
        <v>300</v>
      </c>
      <c r="G56" s="56">
        <v>25100</v>
      </c>
      <c r="H56" s="66">
        <f>SUM(F56:G56)</f>
        <v>25400</v>
      </c>
      <c r="I56" s="54"/>
      <c r="J56" s="99" t="s">
        <v>73</v>
      </c>
      <c r="K56" s="94">
        <v>8900</v>
      </c>
      <c r="L56" s="79">
        <f>SUM(K54:K56)</f>
        <v>8800</v>
      </c>
      <c r="M56" s="80"/>
      <c r="N56" s="99"/>
      <c r="O56" s="56"/>
      <c r="P56" s="99" t="s">
        <v>73</v>
      </c>
      <c r="Q56" s="56">
        <v>-8400</v>
      </c>
      <c r="R56" s="149">
        <f>SUM(O54:O56)+SUM(Q54:Q56)</f>
        <v>-8400</v>
      </c>
      <c r="S56" s="56">
        <v>25800</v>
      </c>
      <c r="T56" s="308">
        <v>5506500</v>
      </c>
      <c r="U56" s="307">
        <v>4824500</v>
      </c>
      <c r="V56" s="306">
        <v>4823800</v>
      </c>
      <c r="W56" s="284">
        <v>-0.123</v>
      </c>
      <c r="X56" s="284">
        <v>-0.154</v>
      </c>
      <c r="Y56" s="235">
        <v>-2.1999999999999999E-2</v>
      </c>
      <c r="Z56" s="241">
        <v>0.01</v>
      </c>
      <c r="AA56" s="244">
        <v>0.19800000000000001</v>
      </c>
      <c r="AB56" s="111">
        <v>136.62</v>
      </c>
      <c r="AC56" s="148"/>
    </row>
    <row r="57" spans="1:30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-600</v>
      </c>
      <c r="L57" s="75"/>
      <c r="M57" s="86"/>
      <c r="N57" s="98"/>
      <c r="O57" s="60"/>
      <c r="P57" s="98"/>
      <c r="Q57" s="60"/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>
        <v>136.28</v>
      </c>
      <c r="AC57" s="148"/>
    </row>
    <row r="58" spans="1:30" s="147" customFormat="1" ht="27" customHeight="1" x14ac:dyDescent="0.35">
      <c r="A58" s="31"/>
      <c r="B58" s="14"/>
      <c r="C58" s="124"/>
      <c r="D58" s="45"/>
      <c r="E58" s="253"/>
      <c r="F58" s="60"/>
      <c r="G58" s="60"/>
      <c r="H58" s="65"/>
      <c r="I58" s="55"/>
      <c r="J58" s="98" t="s">
        <v>75</v>
      </c>
      <c r="K58" s="95">
        <v>-200</v>
      </c>
      <c r="L58" s="75"/>
      <c r="M58" s="86"/>
      <c r="N58" s="98"/>
      <c r="O58" s="60"/>
      <c r="P58" s="98" t="s">
        <v>77</v>
      </c>
      <c r="Q58" s="60">
        <v>16100</v>
      </c>
      <c r="R58" s="75"/>
      <c r="S58" s="60"/>
      <c r="T58" s="311"/>
      <c r="U58" s="310"/>
      <c r="V58" s="309"/>
      <c r="W58" s="286"/>
      <c r="X58" s="286"/>
      <c r="Y58" s="293"/>
      <c r="Z58" s="240"/>
      <c r="AA58" s="240"/>
      <c r="AB58" s="112"/>
      <c r="AC58" s="148"/>
    </row>
    <row r="59" spans="1:30" s="147" customFormat="1" ht="27" customHeight="1" x14ac:dyDescent="0.35">
      <c r="A59" s="33">
        <v>26</v>
      </c>
      <c r="B59" s="18" t="s">
        <v>57</v>
      </c>
      <c r="C59" s="123">
        <v>-1.017113702273083E-2</v>
      </c>
      <c r="D59" s="270">
        <v>-4.4999999999999998E-2</v>
      </c>
      <c r="E59" s="254">
        <v>1E-3</v>
      </c>
      <c r="F59" s="56">
        <v>-500</v>
      </c>
      <c r="G59" s="56">
        <v>3000</v>
      </c>
      <c r="H59" s="66">
        <f>SUM(F59:G59)</f>
        <v>2500</v>
      </c>
      <c r="I59" s="54"/>
      <c r="J59" s="99" t="s">
        <v>73</v>
      </c>
      <c r="K59" s="94">
        <v>8400</v>
      </c>
      <c r="L59" s="79">
        <f>SUM(K57:K59)</f>
        <v>7600</v>
      </c>
      <c r="M59" s="80"/>
      <c r="N59" s="99"/>
      <c r="O59" s="56"/>
      <c r="P59" s="99" t="s">
        <v>73</v>
      </c>
      <c r="Q59" s="94">
        <v>-8200</v>
      </c>
      <c r="R59" s="149">
        <f>SUM(O57:O59)+SUM(Q57:Q59)</f>
        <v>7900</v>
      </c>
      <c r="S59" s="56">
        <v>18000</v>
      </c>
      <c r="T59" s="308">
        <v>5524500</v>
      </c>
      <c r="U59" s="307">
        <v>4852600</v>
      </c>
      <c r="V59" s="306">
        <v>4851900</v>
      </c>
      <c r="W59" s="284">
        <v>-0.112</v>
      </c>
      <c r="X59" s="284">
        <v>-0.154</v>
      </c>
      <c r="Y59" s="235">
        <v>-2.1999999999999999E-2</v>
      </c>
      <c r="Z59" s="244">
        <v>0.01</v>
      </c>
      <c r="AA59" s="244">
        <v>0.20499999999999999</v>
      </c>
      <c r="AB59" s="111">
        <v>136.72999999999999</v>
      </c>
      <c r="AC59" s="148"/>
    </row>
    <row r="60" spans="1:30" s="147" customFormat="1" ht="27" customHeight="1" x14ac:dyDescent="0.35">
      <c r="A60" s="31"/>
      <c r="B60" s="35"/>
      <c r="C60" s="124"/>
      <c r="D60" s="45"/>
      <c r="E60" s="253"/>
      <c r="F60" s="60"/>
      <c r="G60" s="60"/>
      <c r="H60" s="65"/>
      <c r="I60" s="55"/>
      <c r="J60" s="98"/>
      <c r="K60" s="95"/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136.81</v>
      </c>
      <c r="AC60" s="148"/>
    </row>
    <row r="61" spans="1:30" s="147" customFormat="1" ht="27" customHeight="1" x14ac:dyDescent="0.35">
      <c r="A61" s="31"/>
      <c r="B61" s="31"/>
      <c r="C61" s="124"/>
      <c r="D61" s="45"/>
      <c r="E61" s="253"/>
      <c r="F61" s="60"/>
      <c r="G61" s="60"/>
      <c r="H61" s="65"/>
      <c r="I61" s="55"/>
      <c r="J61" s="98" t="s">
        <v>74</v>
      </c>
      <c r="K61" s="95">
        <v>-600</v>
      </c>
      <c r="L61" s="75"/>
      <c r="M61" s="86"/>
      <c r="N61" s="98"/>
      <c r="O61" s="60"/>
      <c r="P61" s="98" t="s">
        <v>76</v>
      </c>
      <c r="Q61" s="60">
        <v>1000</v>
      </c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30" s="147" customFormat="1" ht="27" customHeight="1" x14ac:dyDescent="0.35">
      <c r="A62" s="33">
        <v>27</v>
      </c>
      <c r="B62" s="33" t="s">
        <v>58</v>
      </c>
      <c r="C62" s="123">
        <v>-9.9738231834657545E-3</v>
      </c>
      <c r="D62" s="270">
        <v>-0.04</v>
      </c>
      <c r="E62" s="254">
        <v>1E-3</v>
      </c>
      <c r="F62" s="56">
        <v>-300</v>
      </c>
      <c r="G62" s="56">
        <v>-9100</v>
      </c>
      <c r="H62" s="66">
        <f>SUM(F62:G62)</f>
        <v>-9400</v>
      </c>
      <c r="I62" s="54"/>
      <c r="J62" s="99" t="s">
        <v>73</v>
      </c>
      <c r="K62" s="94">
        <v>8200</v>
      </c>
      <c r="L62" s="79">
        <f>SUM(K60:K62)</f>
        <v>7600</v>
      </c>
      <c r="M62" s="80"/>
      <c r="N62" s="99"/>
      <c r="O62" s="56"/>
      <c r="P62" s="99" t="s">
        <v>73</v>
      </c>
      <c r="Q62" s="94">
        <v>-9000</v>
      </c>
      <c r="R62" s="149">
        <f>SUM(O60:O62)+SUM(Q60:Q62)</f>
        <v>-8000</v>
      </c>
      <c r="S62" s="56">
        <v>-9800</v>
      </c>
      <c r="T62" s="308">
        <v>5514700</v>
      </c>
      <c r="U62" s="307">
        <v>4842400</v>
      </c>
      <c r="V62" s="306">
        <v>4841700</v>
      </c>
      <c r="W62" s="284">
        <v>-0.11799999999999999</v>
      </c>
      <c r="X62" s="284">
        <v>-0.154</v>
      </c>
      <c r="Y62" s="235">
        <v>-2.1999999999999999E-2</v>
      </c>
      <c r="Z62" s="244">
        <v>0.01</v>
      </c>
      <c r="AA62" s="244">
        <v>0.2</v>
      </c>
      <c r="AB62" s="111">
        <v>137.15</v>
      </c>
      <c r="AC62" s="148"/>
    </row>
    <row r="63" spans="1:30" s="147" customFormat="1" ht="27" customHeight="1" x14ac:dyDescent="0.35">
      <c r="A63" s="31"/>
      <c r="B63" s="35"/>
      <c r="C63" s="124"/>
      <c r="D63" s="45"/>
      <c r="E63" s="253"/>
      <c r="F63" s="60"/>
      <c r="G63" s="60"/>
      <c r="H63" s="65"/>
      <c r="I63" s="55"/>
      <c r="J63" s="98"/>
      <c r="K63" s="95"/>
      <c r="L63" s="75"/>
      <c r="M63" s="86"/>
      <c r="N63" s="98"/>
      <c r="O63" s="60"/>
      <c r="P63" s="98"/>
      <c r="Q63" s="60"/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>
        <v>135.11000000000001</v>
      </c>
      <c r="AC63" s="148"/>
    </row>
    <row r="64" spans="1:30" s="147" customFormat="1" ht="27" customHeight="1" x14ac:dyDescent="0.35">
      <c r="A64" s="31"/>
      <c r="B64" s="31"/>
      <c r="C64" s="124"/>
      <c r="D64" s="45"/>
      <c r="E64" s="253"/>
      <c r="F64" s="60"/>
      <c r="G64" s="60"/>
      <c r="H64" s="65"/>
      <c r="I64" s="55"/>
      <c r="J64" s="98" t="s">
        <v>74</v>
      </c>
      <c r="K64" s="95">
        <v>-200</v>
      </c>
      <c r="L64" s="75"/>
      <c r="M64" s="86"/>
      <c r="N64" s="98"/>
      <c r="O64" s="60"/>
      <c r="P64" s="98"/>
      <c r="Q64" s="60"/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/>
      <c r="AC64" s="148"/>
    </row>
    <row r="65" spans="1:30" s="147" customFormat="1" ht="27" customHeight="1" x14ac:dyDescent="0.35">
      <c r="A65" s="33">
        <v>28</v>
      </c>
      <c r="B65" s="33" t="s">
        <v>59</v>
      </c>
      <c r="C65" s="123">
        <v>-9.6751073849186495E-3</v>
      </c>
      <c r="D65" s="270">
        <v>-0.04</v>
      </c>
      <c r="E65" s="254">
        <v>1E-3</v>
      </c>
      <c r="F65" s="56">
        <v>-1300</v>
      </c>
      <c r="G65" s="56">
        <v>1500</v>
      </c>
      <c r="H65" s="66">
        <f>SUM(F65:G65)</f>
        <v>200</v>
      </c>
      <c r="I65" s="54"/>
      <c r="J65" s="99" t="s">
        <v>73</v>
      </c>
      <c r="K65" s="94">
        <v>9000</v>
      </c>
      <c r="L65" s="79">
        <f>SUM(K63:K65)</f>
        <v>8800</v>
      </c>
      <c r="M65" s="80"/>
      <c r="N65" s="99"/>
      <c r="O65" s="56"/>
      <c r="P65" s="99" t="s">
        <v>73</v>
      </c>
      <c r="Q65" s="94">
        <v>-11200</v>
      </c>
      <c r="R65" s="149">
        <f>SUM(O63:O65)+SUM(Q63:Q65)</f>
        <v>-11200</v>
      </c>
      <c r="S65" s="56">
        <v>-2200</v>
      </c>
      <c r="T65" s="308">
        <v>5512500</v>
      </c>
      <c r="U65" s="307">
        <v>4828700</v>
      </c>
      <c r="V65" s="306">
        <v>4828000</v>
      </c>
      <c r="W65" s="284">
        <v>-0.20399999999999999</v>
      </c>
      <c r="X65" s="284">
        <v>-0.154</v>
      </c>
      <c r="Y65" s="235">
        <v>-3.1E-2</v>
      </c>
      <c r="Z65" s="244">
        <v>-5.0000000000000001E-3</v>
      </c>
      <c r="AA65" s="244">
        <v>0.2</v>
      </c>
      <c r="AB65" s="111">
        <v>136.57</v>
      </c>
      <c r="AC65" s="148"/>
    </row>
    <row r="66" spans="1:30" s="147" customFormat="1" ht="27" customHeight="1" x14ac:dyDescent="0.35">
      <c r="A66" s="31"/>
      <c r="B66" s="35"/>
      <c r="C66" s="124"/>
      <c r="D66" s="45"/>
      <c r="E66" s="253"/>
      <c r="F66" s="60"/>
      <c r="G66" s="60"/>
      <c r="H66" s="65"/>
      <c r="I66" s="55"/>
      <c r="J66" s="98" t="s">
        <v>74</v>
      </c>
      <c r="K66" s="95">
        <v>-2900</v>
      </c>
      <c r="L66" s="75"/>
      <c r="M66" s="86"/>
      <c r="N66" s="98"/>
      <c r="O66" s="60"/>
      <c r="P66" s="98"/>
      <c r="Q66" s="60"/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>
        <v>132.51</v>
      </c>
      <c r="AC66" s="148"/>
    </row>
    <row r="67" spans="1:30" s="147" customFormat="1" ht="27" customHeight="1" x14ac:dyDescent="0.35">
      <c r="A67" s="31"/>
      <c r="B67" s="31"/>
      <c r="C67" s="124"/>
      <c r="D67" s="45"/>
      <c r="E67" s="253"/>
      <c r="F67" s="60"/>
      <c r="G67" s="60"/>
      <c r="H67" s="65"/>
      <c r="I67" s="55"/>
      <c r="J67" s="98" t="s">
        <v>75</v>
      </c>
      <c r="K67" s="95">
        <v>-600</v>
      </c>
      <c r="L67" s="75"/>
      <c r="M67" s="86"/>
      <c r="N67" s="98"/>
      <c r="O67" s="60"/>
      <c r="P67" s="98" t="s">
        <v>74</v>
      </c>
      <c r="Q67" s="60">
        <v>4000</v>
      </c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/>
      <c r="AC67" s="148"/>
    </row>
    <row r="68" spans="1:30" s="147" customFormat="1" ht="27" customHeight="1" x14ac:dyDescent="0.35">
      <c r="A68" s="31"/>
      <c r="B68" s="31"/>
      <c r="C68" s="124"/>
      <c r="D68" s="45"/>
      <c r="E68" s="253"/>
      <c r="F68" s="60"/>
      <c r="G68" s="60"/>
      <c r="H68" s="65"/>
      <c r="I68" s="55"/>
      <c r="J68" s="98" t="s">
        <v>73</v>
      </c>
      <c r="K68" s="95">
        <v>11200</v>
      </c>
      <c r="L68" s="75"/>
      <c r="M68" s="86"/>
      <c r="N68" s="98"/>
      <c r="O68" s="60"/>
      <c r="P68" s="98" t="s">
        <v>73</v>
      </c>
      <c r="Q68" s="60">
        <v>-9800</v>
      </c>
      <c r="R68" s="75"/>
      <c r="S68" s="60"/>
      <c r="T68" s="311"/>
      <c r="U68" s="310"/>
      <c r="V68" s="309"/>
      <c r="W68" s="286"/>
      <c r="X68" s="286"/>
      <c r="Y68" s="293"/>
      <c r="Z68" s="240"/>
      <c r="AA68" s="240"/>
      <c r="AB68" s="112"/>
      <c r="AC68" s="148"/>
    </row>
    <row r="69" spans="1:30" s="147" customFormat="1" ht="27" customHeight="1" thickBot="1" x14ac:dyDescent="0.4">
      <c r="A69" s="33">
        <v>29</v>
      </c>
      <c r="B69" s="33" t="s">
        <v>60</v>
      </c>
      <c r="C69" s="123">
        <v>-9.6561964657323231E-3</v>
      </c>
      <c r="D69" s="270">
        <v>-3.5000000000000003E-2</v>
      </c>
      <c r="E69" s="254">
        <v>1E-3</v>
      </c>
      <c r="F69" s="56">
        <v>-100</v>
      </c>
      <c r="G69" s="56">
        <v>10300</v>
      </c>
      <c r="H69" s="66">
        <f>SUM(F69:G69)</f>
        <v>10200</v>
      </c>
      <c r="I69" s="54"/>
      <c r="J69" s="99" t="s">
        <v>79</v>
      </c>
      <c r="K69" s="94">
        <v>-123500</v>
      </c>
      <c r="L69" s="79">
        <f>SUM(K66:K69)</f>
        <v>-115800</v>
      </c>
      <c r="M69" s="80"/>
      <c r="N69" s="99"/>
      <c r="O69" s="56"/>
      <c r="P69" s="99" t="s">
        <v>79</v>
      </c>
      <c r="Q69" s="94">
        <v>6000</v>
      </c>
      <c r="R69" s="149">
        <f>SUM(O66:O69)+SUM(Q66:Q69)</f>
        <v>200</v>
      </c>
      <c r="S69" s="56">
        <v>-105400</v>
      </c>
      <c r="T69" s="308">
        <v>5407100</v>
      </c>
      <c r="U69" s="307">
        <v>4728200</v>
      </c>
      <c r="V69" s="306">
        <v>4727700</v>
      </c>
      <c r="W69" s="284">
        <v>-0.13700000000000001</v>
      </c>
      <c r="X69" s="284">
        <v>-0.15</v>
      </c>
      <c r="Y69" s="235">
        <v>-3.1E-2</v>
      </c>
      <c r="Z69" s="244">
        <v>-5.0000000000000001E-3</v>
      </c>
      <c r="AA69" s="244">
        <v>0.17499999999999999</v>
      </c>
      <c r="AB69" s="111">
        <v>134.66999999999999</v>
      </c>
      <c r="AC69" s="148"/>
    </row>
    <row r="70" spans="1:30" ht="22.5" customHeight="1" x14ac:dyDescent="0.3">
      <c r="A70" s="189" t="s">
        <v>43</v>
      </c>
      <c r="B70" s="160"/>
      <c r="C70" s="261"/>
      <c r="D70" s="261"/>
      <c r="E70" s="262"/>
      <c r="F70" s="264"/>
      <c r="G70" s="161"/>
      <c r="H70" s="161"/>
      <c r="I70" s="162"/>
      <c r="J70" s="154" t="s">
        <v>13</v>
      </c>
      <c r="K70" s="163"/>
      <c r="L70" s="164"/>
      <c r="M70" s="165"/>
      <c r="N70" s="156" t="s">
        <v>16</v>
      </c>
      <c r="O70" s="157"/>
      <c r="P70" s="156" t="s">
        <v>16</v>
      </c>
      <c r="Q70" s="157"/>
      <c r="R70" s="158" t="s">
        <v>15</v>
      </c>
      <c r="S70" s="166"/>
      <c r="T70" s="183"/>
      <c r="U70" s="167"/>
      <c r="V70" s="164"/>
      <c r="W70" s="289"/>
      <c r="X70" s="291"/>
      <c r="Y70" s="297"/>
      <c r="Z70" s="298"/>
      <c r="AA70" s="291"/>
      <c r="AB70" s="168"/>
      <c r="AC70" s="146"/>
      <c r="AD70" s="146"/>
    </row>
    <row r="71" spans="1:30" ht="20.25" customHeight="1" thickBot="1" x14ac:dyDescent="0.35">
      <c r="A71" s="233" t="s">
        <v>44</v>
      </c>
      <c r="B71" s="169"/>
      <c r="C71" s="263">
        <f>AVERAGE(C8:C69)</f>
        <v>-1.2125435127440893E-2</v>
      </c>
      <c r="D71" s="274">
        <f>AVERAGE(D8:D69)</f>
        <v>-5.000000000000001E-2</v>
      </c>
      <c r="E71" s="275">
        <f>AVERAGE(E8:E69)</f>
        <v>1.0000000000000005E-3</v>
      </c>
      <c r="F71" s="265">
        <v>-1611</v>
      </c>
      <c r="G71" s="159">
        <v>-89730</v>
      </c>
      <c r="H71" s="159">
        <f>SUM(F71:G71)</f>
        <v>-91341</v>
      </c>
      <c r="I71" s="171"/>
      <c r="J71" s="349">
        <v>53981</v>
      </c>
      <c r="K71" s="350"/>
      <c r="L71" s="172"/>
      <c r="M71" s="173"/>
      <c r="N71" s="347">
        <v>-2149</v>
      </c>
      <c r="O71" s="348"/>
      <c r="P71" s="347">
        <v>-79532</v>
      </c>
      <c r="Q71" s="348"/>
      <c r="R71" s="174">
        <f>SUM(N71:Q71)</f>
        <v>-81681</v>
      </c>
      <c r="S71" s="175"/>
      <c r="T71" s="232"/>
      <c r="U71" s="176"/>
      <c r="V71" s="177"/>
      <c r="W71" s="290">
        <f>AVERAGE(W10:W69)</f>
        <v>-0.14165000000000003</v>
      </c>
      <c r="X71" s="292">
        <f>AVERAGE(X10:X69)</f>
        <v>-0.14944999999999997</v>
      </c>
      <c r="Y71" s="299">
        <f>AVERAGE(Y10:Y69)</f>
        <v>-5.3500000000000006E-3</v>
      </c>
      <c r="Z71" s="292">
        <f>AVERAGE(Z10:Z69)</f>
        <v>8.5000000000000006E-3</v>
      </c>
      <c r="AA71" s="292">
        <f>AVERAGE(AA10:AA69)</f>
        <v>0.22239999999999999</v>
      </c>
      <c r="AB71" s="300">
        <f>AVERAGE(AB8:AB69)</f>
        <v>136.64324999999997</v>
      </c>
      <c r="AC71" s="146"/>
      <c r="AD71" s="146"/>
    </row>
    <row r="72" spans="1:30" ht="21.75" customHeight="1" x14ac:dyDescent="0.3">
      <c r="A72" s="189" t="s">
        <v>43</v>
      </c>
      <c r="B72" s="160"/>
      <c r="C72" s="153"/>
      <c r="D72" s="251"/>
      <c r="E72" s="260"/>
      <c r="F72" s="178" t="s">
        <v>17</v>
      </c>
      <c r="G72" s="179"/>
      <c r="H72" s="276"/>
      <c r="I72" s="162"/>
      <c r="J72" s="155" t="s">
        <v>14</v>
      </c>
      <c r="K72" s="163"/>
      <c r="L72" s="164"/>
      <c r="M72" s="180"/>
      <c r="N72" s="156" t="s">
        <v>17</v>
      </c>
      <c r="O72" s="157"/>
      <c r="P72" s="156" t="s">
        <v>17</v>
      </c>
      <c r="Q72" s="157"/>
      <c r="R72" s="158" t="s">
        <v>18</v>
      </c>
      <c r="S72" s="181"/>
      <c r="T72" s="182"/>
      <c r="U72" s="167"/>
      <c r="V72" s="183"/>
      <c r="W72" s="283"/>
      <c r="X72" s="278"/>
      <c r="Y72" s="279"/>
      <c r="Z72" s="279"/>
      <c r="AA72" s="278"/>
      <c r="AB72" s="280"/>
      <c r="AC72" s="146"/>
      <c r="AD72" s="146"/>
    </row>
    <row r="73" spans="1:30" ht="21" customHeight="1" thickBot="1" x14ac:dyDescent="0.35">
      <c r="A73" s="233" t="s">
        <v>45</v>
      </c>
      <c r="B73" s="169"/>
      <c r="C73" s="170">
        <v>-1.2613994804503629E-2</v>
      </c>
      <c r="D73" s="259"/>
      <c r="E73" s="258"/>
      <c r="F73" s="210">
        <v>1201850</v>
      </c>
      <c r="G73" s="184"/>
      <c r="H73" s="277"/>
      <c r="I73" s="171"/>
      <c r="J73" s="349">
        <v>3001</v>
      </c>
      <c r="K73" s="350"/>
      <c r="L73" s="172"/>
      <c r="M73" s="173"/>
      <c r="N73" s="347">
        <v>2301</v>
      </c>
      <c r="O73" s="348"/>
      <c r="P73" s="357">
        <v>1704494</v>
      </c>
      <c r="Q73" s="358"/>
      <c r="R73" s="185">
        <f>SUM(N73:Q73)</f>
        <v>1706795</v>
      </c>
      <c r="S73" s="186"/>
      <c r="T73" s="187"/>
      <c r="U73" s="176"/>
      <c r="V73" s="188"/>
      <c r="W73" s="176"/>
      <c r="X73" s="281"/>
      <c r="Y73" s="281"/>
      <c r="Z73" s="281"/>
      <c r="AA73" s="281"/>
      <c r="AB73" s="282"/>
      <c r="AC73" s="146"/>
      <c r="AD73" s="146"/>
    </row>
    <row r="74" spans="1:30" ht="15" customHeight="1" x14ac:dyDescent="0.2">
      <c r="A74" s="190"/>
      <c r="B74" s="190"/>
      <c r="C74" s="190"/>
      <c r="D74" s="190"/>
      <c r="E74" s="190"/>
      <c r="F74" s="191" t="s">
        <v>10</v>
      </c>
      <c r="G74" s="192">
        <v>0.75</v>
      </c>
      <c r="H74" s="193" t="s">
        <v>36</v>
      </c>
      <c r="I74" s="190"/>
      <c r="J74" s="190"/>
      <c r="K74" s="194" t="s">
        <v>39</v>
      </c>
      <c r="L74" s="41">
        <v>1.4750000000000001</v>
      </c>
      <c r="M74" s="193" t="s">
        <v>35</v>
      </c>
      <c r="N74" s="195"/>
      <c r="O74" s="190"/>
      <c r="P74" s="234" t="s">
        <v>53</v>
      </c>
      <c r="Q74" s="197"/>
      <c r="R74" s="196"/>
      <c r="S74" s="196"/>
      <c r="T74" s="197"/>
      <c r="U74" s="197"/>
      <c r="V74" s="197" t="s">
        <v>66</v>
      </c>
      <c r="W74" s="197"/>
      <c r="X74" s="198"/>
      <c r="Y74" s="199"/>
      <c r="Z74" s="199"/>
      <c r="AA74" s="225"/>
      <c r="AB74" s="190"/>
      <c r="AC74" s="146"/>
      <c r="AD74" s="146"/>
    </row>
    <row r="75" spans="1:30" ht="15" customHeight="1" x14ac:dyDescent="0.2">
      <c r="A75" s="190"/>
      <c r="B75" s="190"/>
      <c r="C75" s="190"/>
      <c r="D75" s="190"/>
      <c r="E75" s="190"/>
      <c r="F75" s="190"/>
      <c r="G75" s="192">
        <v>0.5</v>
      </c>
      <c r="H75" s="193" t="s">
        <v>37</v>
      </c>
      <c r="I75" s="190"/>
      <c r="J75" s="190"/>
      <c r="K75" s="194" t="s">
        <v>40</v>
      </c>
      <c r="L75" s="39">
        <v>1.2</v>
      </c>
      <c r="M75" s="193" t="s">
        <v>101</v>
      </c>
      <c r="N75" s="190"/>
      <c r="O75" s="190"/>
      <c r="P75" s="196" t="s">
        <v>54</v>
      </c>
      <c r="Q75" s="197"/>
      <c r="R75" s="196"/>
      <c r="S75" s="196"/>
      <c r="T75" s="200"/>
      <c r="U75" s="200"/>
      <c r="V75" s="197" t="s">
        <v>67</v>
      </c>
      <c r="W75" s="193"/>
      <c r="X75" s="201"/>
      <c r="Y75" s="202"/>
      <c r="Z75" s="202"/>
      <c r="AA75" s="226"/>
      <c r="AB75" s="190"/>
      <c r="AC75" s="146"/>
      <c r="AD75" s="146"/>
    </row>
    <row r="76" spans="1:30" ht="15" customHeight="1" x14ac:dyDescent="0.2">
      <c r="A76" s="190"/>
      <c r="B76" s="190"/>
      <c r="C76" s="190"/>
      <c r="D76" s="190"/>
      <c r="E76" s="190"/>
      <c r="F76" s="190"/>
      <c r="G76" s="192">
        <v>0.3</v>
      </c>
      <c r="H76" s="193" t="s">
        <v>38</v>
      </c>
      <c r="I76" s="190"/>
      <c r="J76" s="190"/>
      <c r="K76" s="194"/>
      <c r="L76" s="39"/>
      <c r="M76" s="193"/>
      <c r="N76" s="190"/>
      <c r="O76" s="204"/>
      <c r="P76" s="197" t="s">
        <v>65</v>
      </c>
      <c r="Q76" s="197"/>
      <c r="R76" s="205"/>
      <c r="S76" s="206"/>
      <c r="T76" s="200"/>
      <c r="U76" s="200"/>
      <c r="V76" s="193" t="s">
        <v>78</v>
      </c>
      <c r="W76" s="207"/>
      <c r="X76" s="198"/>
      <c r="Y76" s="199"/>
      <c r="Z76" s="199"/>
      <c r="AA76" s="203"/>
      <c r="AB76" s="190"/>
      <c r="AC76" s="146"/>
      <c r="AD76" s="146"/>
    </row>
    <row r="77" spans="1:30" ht="15" customHeight="1" x14ac:dyDescent="0.2">
      <c r="A77" s="20"/>
      <c r="B77" s="20"/>
      <c r="C77" s="20"/>
      <c r="D77" s="20"/>
      <c r="E77" s="20"/>
      <c r="K77" s="346"/>
      <c r="L77" s="346"/>
      <c r="M77" s="25"/>
      <c r="N77" s="28"/>
      <c r="O77" s="204"/>
      <c r="P77" s="197" t="s">
        <v>103</v>
      </c>
      <c r="Q77" s="32"/>
      <c r="R77" s="23"/>
      <c r="S77" s="23"/>
      <c r="T77" s="338"/>
      <c r="U77" s="29"/>
      <c r="V77" s="207" t="s">
        <v>68</v>
      </c>
      <c r="X77" s="119"/>
      <c r="Y77" s="121"/>
      <c r="Z77" s="121"/>
      <c r="AA77" s="121"/>
      <c r="AB77"/>
      <c r="AC77" s="146"/>
      <c r="AD77" s="146"/>
    </row>
    <row r="78" spans="1:30" x14ac:dyDescent="0.2">
      <c r="A78" s="21"/>
      <c r="B78" s="20"/>
      <c r="C78" s="20"/>
      <c r="D78" s="20"/>
      <c r="E78" s="20"/>
      <c r="L78" s="22"/>
      <c r="M78" s="38"/>
      <c r="N78" s="28"/>
      <c r="O78" s="204"/>
      <c r="P78" s="20"/>
      <c r="Q78" s="27"/>
      <c r="R78" s="25"/>
      <c r="S78" s="28"/>
      <c r="T78" s="338"/>
      <c r="U78" s="29"/>
      <c r="X78" s="119"/>
      <c r="Y78" s="121"/>
      <c r="Z78" s="121"/>
      <c r="AA78" s="121"/>
      <c r="AB78" s="121"/>
      <c r="AC78" s="122"/>
    </row>
    <row r="79" spans="1:30" x14ac:dyDescent="0.2">
      <c r="C79" s="1"/>
      <c r="D79" s="1"/>
      <c r="K79" s="4"/>
      <c r="L79" s="22"/>
      <c r="O79" s="204"/>
      <c r="P79" s="338"/>
    </row>
    <row r="80" spans="1:30" ht="14" x14ac:dyDescent="0.2">
      <c r="C80" s="44"/>
      <c r="D80" s="44"/>
      <c r="E80" s="20"/>
      <c r="O80" s="204"/>
      <c r="Q80" s="24"/>
      <c r="R80" s="25"/>
      <c r="S80" s="26"/>
      <c r="T80" s="20"/>
    </row>
    <row r="81" spans="3:16" ht="14" x14ac:dyDescent="0.2">
      <c r="C81" s="44"/>
      <c r="D81" s="44"/>
      <c r="F81" s="20"/>
      <c r="J81" s="29"/>
      <c r="P81" s="37"/>
    </row>
    <row r="82" spans="3:16" ht="14" x14ac:dyDescent="0.2">
      <c r="C82" s="44"/>
      <c r="D82" s="44"/>
      <c r="F82" s="22"/>
      <c r="G82" s="27"/>
      <c r="H82" s="25"/>
      <c r="I82" s="28"/>
      <c r="J82" s="29"/>
    </row>
    <row r="83" spans="3:16" ht="14" x14ac:dyDescent="0.2">
      <c r="C83" s="44"/>
      <c r="D83" s="44"/>
      <c r="F83" s="20"/>
      <c r="G83" s="27"/>
      <c r="H83" s="25"/>
      <c r="I83" s="28"/>
      <c r="J83" s="338"/>
    </row>
    <row r="84" spans="3:16" ht="14" x14ac:dyDescent="0.2">
      <c r="C84" s="45"/>
      <c r="D84" s="45"/>
      <c r="F84" s="338"/>
      <c r="G84" s="27"/>
      <c r="H84" s="25"/>
      <c r="I84" s="28"/>
      <c r="J84" s="338"/>
    </row>
    <row r="85" spans="3:16" ht="14" x14ac:dyDescent="0.2">
      <c r="C85" s="46"/>
      <c r="D85" s="46"/>
      <c r="F85" s="30"/>
      <c r="G85" s="27"/>
      <c r="H85" s="25"/>
      <c r="I85" s="28"/>
      <c r="J85" s="29"/>
    </row>
    <row r="86" spans="3:16" ht="14" x14ac:dyDescent="0.2">
      <c r="C86" s="46"/>
      <c r="D86" s="46"/>
    </row>
    <row r="87" spans="3:16" ht="14" x14ac:dyDescent="0.2">
      <c r="C87" s="46"/>
      <c r="D87" s="46"/>
    </row>
    <row r="88" spans="3:16" ht="14" x14ac:dyDescent="0.2">
      <c r="C88" s="46"/>
      <c r="D88" s="46"/>
    </row>
    <row r="89" spans="3:16" ht="14" x14ac:dyDescent="0.2">
      <c r="C89" s="46"/>
      <c r="D89" s="46"/>
    </row>
    <row r="90" spans="3:16" ht="14" x14ac:dyDescent="0.2">
      <c r="C90" s="44"/>
      <c r="D90" s="44"/>
    </row>
    <row r="91" spans="3:16" ht="14" x14ac:dyDescent="0.2">
      <c r="C91" s="44"/>
      <c r="D91" s="44"/>
    </row>
    <row r="92" spans="3:16" ht="14" x14ac:dyDescent="0.2">
      <c r="C92" s="44"/>
      <c r="D92" s="44"/>
    </row>
    <row r="93" spans="3:16" ht="14" x14ac:dyDescent="0.2">
      <c r="C93" s="44"/>
      <c r="D93" s="44"/>
    </row>
    <row r="94" spans="3:16" ht="14" x14ac:dyDescent="0.2">
      <c r="C94" s="44"/>
      <c r="D94" s="44"/>
    </row>
    <row r="95" spans="3:16" ht="14" x14ac:dyDescent="0.2">
      <c r="C95" s="44"/>
      <c r="D95" s="44"/>
    </row>
    <row r="96" spans="3:16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x14ac:dyDescent="0.2">
      <c r="C136" s="47"/>
      <c r="D136" s="47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</sheetData>
  <mergeCells count="10">
    <mergeCell ref="K77:L77"/>
    <mergeCell ref="N73:O73"/>
    <mergeCell ref="N71:O71"/>
    <mergeCell ref="J73:K73"/>
    <mergeCell ref="J71:K71"/>
    <mergeCell ref="A5:B7"/>
    <mergeCell ref="P73:Q73"/>
    <mergeCell ref="M5:R5"/>
    <mergeCell ref="P71:Q71"/>
    <mergeCell ref="S5:V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1"/>
  <sheetViews>
    <sheetView view="pageBreakPreview" zoomScale="70" zoomScaleNormal="50" zoomScaleSheetLayoutView="70" workbookViewId="0">
      <pane xSplit="2" ySplit="7" topLeftCell="K62" activePane="bottomRight" state="frozen"/>
      <selection pane="topRight" activeCell="C1" sqref="C1"/>
      <selection pane="bottomLeft" activeCell="A8" sqref="A8"/>
      <selection pane="bottomRight" activeCell="N78" sqref="N78:O78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108</v>
      </c>
      <c r="U1" s="4"/>
      <c r="Y1" s="115"/>
      <c r="AA1" s="118"/>
      <c r="AB1" s="303">
        <v>44805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132.08000000000001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-100</v>
      </c>
      <c r="L9" s="75"/>
      <c r="M9" s="76"/>
      <c r="N9" s="98"/>
      <c r="O9" s="60"/>
      <c r="P9" s="98" t="s">
        <v>77</v>
      </c>
      <c r="Q9" s="60">
        <v>11000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8" t="s">
        <v>87</v>
      </c>
      <c r="C10" s="123">
        <v>-9.9782369390001621E-3</v>
      </c>
      <c r="D10" s="272">
        <v>-0.04</v>
      </c>
      <c r="E10" s="273">
        <v>1E-3</v>
      </c>
      <c r="F10" s="56">
        <v>400</v>
      </c>
      <c r="G10" s="56">
        <v>-19100</v>
      </c>
      <c r="H10" s="142">
        <f>SUM(F10:G10)</f>
        <v>-18700</v>
      </c>
      <c r="I10" s="53"/>
      <c r="J10" s="99" t="s">
        <v>73</v>
      </c>
      <c r="K10" s="78">
        <v>9800</v>
      </c>
      <c r="L10" s="79">
        <f>SUM(K8:K10)</f>
        <v>9700</v>
      </c>
      <c r="M10" s="105"/>
      <c r="N10" s="99"/>
      <c r="O10" s="56"/>
      <c r="P10" s="99" t="s">
        <v>73</v>
      </c>
      <c r="Q10" s="78">
        <v>-7000</v>
      </c>
      <c r="R10" s="149">
        <f>SUM(O8:O10)+SUM(Q8:Q10)</f>
        <v>4000</v>
      </c>
      <c r="S10" s="81">
        <v>-5000</v>
      </c>
      <c r="T10" s="308">
        <v>5402100</v>
      </c>
      <c r="U10" s="307">
        <v>4718800</v>
      </c>
      <c r="V10" s="320">
        <v>4718800</v>
      </c>
      <c r="W10" s="284">
        <v>-0.111</v>
      </c>
      <c r="X10" s="284">
        <v>-0.14199999999999999</v>
      </c>
      <c r="Y10" s="235">
        <v>-3.1E-2</v>
      </c>
      <c r="Z10" s="241">
        <v>-5.0000000000000001E-3</v>
      </c>
      <c r="AA10" s="244">
        <v>0.18</v>
      </c>
      <c r="AB10" s="111">
        <v>133.55000000000001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/>
      <c r="K11" s="77"/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130.4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75</v>
      </c>
      <c r="K12" s="77">
        <v>-200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2</v>
      </c>
      <c r="B13" s="18" t="s">
        <v>57</v>
      </c>
      <c r="C13" s="123">
        <v>-9.2377400011002895E-3</v>
      </c>
      <c r="D13" s="266">
        <v>-0.04</v>
      </c>
      <c r="E13" s="254">
        <v>1E-3</v>
      </c>
      <c r="F13" s="56">
        <v>100</v>
      </c>
      <c r="G13" s="56">
        <v>-15200</v>
      </c>
      <c r="H13" s="142">
        <f>SUM(F13:G13)</f>
        <v>-15100</v>
      </c>
      <c r="I13" s="53"/>
      <c r="J13" s="99" t="s">
        <v>73</v>
      </c>
      <c r="K13" s="78">
        <v>7000</v>
      </c>
      <c r="L13" s="79">
        <f>SUM(K11:K13)</f>
        <v>6800</v>
      </c>
      <c r="M13" s="105"/>
      <c r="N13" s="99"/>
      <c r="O13" s="56"/>
      <c r="P13" s="99" t="s">
        <v>73</v>
      </c>
      <c r="Q13" s="56">
        <v>-7600</v>
      </c>
      <c r="R13" s="149">
        <f>SUM(O11:O13)+SUM(Q11:Q13)</f>
        <v>-7600</v>
      </c>
      <c r="S13" s="81">
        <v>-15900</v>
      </c>
      <c r="T13" s="308">
        <v>5386200</v>
      </c>
      <c r="U13" s="307">
        <v>4702900</v>
      </c>
      <c r="V13" s="320">
        <v>4702900</v>
      </c>
      <c r="W13" s="284">
        <v>-0.127</v>
      </c>
      <c r="X13" s="284">
        <v>-0.14199999999999999</v>
      </c>
      <c r="Y13" s="235">
        <v>-3.1E-2</v>
      </c>
      <c r="Z13" s="241">
        <v>-5.0000000000000001E-3</v>
      </c>
      <c r="AA13" s="244">
        <v>0.17</v>
      </c>
      <c r="AB13" s="111">
        <v>131.72999999999999</v>
      </c>
      <c r="AC13" s="146"/>
      <c r="AD13" s="146"/>
    </row>
    <row r="14" spans="1:30" ht="27" customHeight="1" x14ac:dyDescent="0.35">
      <c r="A14" s="31"/>
      <c r="B14" s="35"/>
      <c r="C14" s="58"/>
      <c r="D14" s="44"/>
      <c r="E14" s="253"/>
      <c r="F14" s="60"/>
      <c r="G14" s="60"/>
      <c r="H14" s="62"/>
      <c r="I14" s="51"/>
      <c r="J14" s="98" t="s">
        <v>80</v>
      </c>
      <c r="K14" s="77">
        <v>-2300</v>
      </c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132.30000000000001</v>
      </c>
      <c r="AC14" s="146"/>
      <c r="AD14" s="146"/>
    </row>
    <row r="15" spans="1:30" ht="27" customHeight="1" x14ac:dyDescent="0.35">
      <c r="A15" s="31"/>
      <c r="B15" s="31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-100</v>
      </c>
      <c r="L15" s="75"/>
      <c r="M15" s="86"/>
      <c r="N15" s="98"/>
      <c r="O15" s="60"/>
      <c r="P15" s="98"/>
      <c r="Q15" s="60"/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1"/>
      <c r="B16" s="31"/>
      <c r="C16" s="58"/>
      <c r="D16" s="44"/>
      <c r="E16" s="253"/>
      <c r="F16" s="60"/>
      <c r="G16" s="60"/>
      <c r="H16" s="62"/>
      <c r="I16" s="51"/>
      <c r="J16" s="98" t="s">
        <v>75</v>
      </c>
      <c r="K16" s="77">
        <v>-200</v>
      </c>
      <c r="L16" s="75"/>
      <c r="M16" s="86"/>
      <c r="N16" s="98"/>
      <c r="O16" s="60"/>
      <c r="P16" s="127" t="s">
        <v>76</v>
      </c>
      <c r="Q16" s="60">
        <v>1000</v>
      </c>
      <c r="R16" s="75"/>
      <c r="S16" s="60"/>
      <c r="T16" s="311"/>
      <c r="U16" s="310"/>
      <c r="V16" s="319"/>
      <c r="W16" s="286"/>
      <c r="X16" s="286"/>
      <c r="Y16" s="293"/>
      <c r="Z16" s="242"/>
      <c r="AA16" s="240"/>
      <c r="AB16" s="112"/>
      <c r="AC16" s="146"/>
      <c r="AD16" s="146"/>
    </row>
    <row r="17" spans="1:30" ht="27" customHeight="1" x14ac:dyDescent="0.35">
      <c r="A17" s="33">
        <v>3</v>
      </c>
      <c r="B17" s="33" t="s">
        <v>58</v>
      </c>
      <c r="C17" s="123">
        <v>-9.3178766085846802E-3</v>
      </c>
      <c r="D17" s="266">
        <v>-0.04</v>
      </c>
      <c r="E17" s="254">
        <v>1E-3</v>
      </c>
      <c r="F17" s="56">
        <v>500</v>
      </c>
      <c r="G17" s="56">
        <v>-79800</v>
      </c>
      <c r="H17" s="59">
        <f>SUM(F17:G17)</f>
        <v>-79300</v>
      </c>
      <c r="I17" s="53"/>
      <c r="J17" s="99" t="s">
        <v>73</v>
      </c>
      <c r="K17" s="78">
        <v>7600</v>
      </c>
      <c r="L17" s="79">
        <f>SUM(K14:K17)</f>
        <v>5000</v>
      </c>
      <c r="M17" s="80"/>
      <c r="N17" s="99" t="s">
        <v>80</v>
      </c>
      <c r="O17" s="56">
        <v>2100</v>
      </c>
      <c r="P17" s="98" t="s">
        <v>73</v>
      </c>
      <c r="Q17" s="56">
        <v>-6600</v>
      </c>
      <c r="R17" s="149">
        <f>SUM(O14:O17)+SUM(Q14:Q17)</f>
        <v>-3500</v>
      </c>
      <c r="S17" s="81">
        <v>-77800</v>
      </c>
      <c r="T17" s="308">
        <v>5308400</v>
      </c>
      <c r="U17" s="307">
        <v>4632400</v>
      </c>
      <c r="V17" s="320">
        <v>4632300</v>
      </c>
      <c r="W17" s="284">
        <v>-9.9000000000000005E-2</v>
      </c>
      <c r="X17" s="284">
        <v>-0.14199999999999999</v>
      </c>
      <c r="Y17" s="235">
        <v>-0.02</v>
      </c>
      <c r="Z17" s="241">
        <v>-5.0000000000000001E-3</v>
      </c>
      <c r="AA17" s="244">
        <v>0.185</v>
      </c>
      <c r="AB17" s="111">
        <v>133.88999999999999</v>
      </c>
      <c r="AC17" s="146"/>
      <c r="AD17" s="146"/>
    </row>
    <row r="18" spans="1:30" ht="27" customHeight="1" x14ac:dyDescent="0.35">
      <c r="A18" s="31"/>
      <c r="B18" s="35"/>
      <c r="C18" s="58"/>
      <c r="D18" s="44"/>
      <c r="E18" s="255"/>
      <c r="F18" s="60"/>
      <c r="G18" s="60"/>
      <c r="H18" s="61"/>
      <c r="I18" s="50"/>
      <c r="J18" s="98"/>
      <c r="K18" s="82"/>
      <c r="L18" s="71"/>
      <c r="M18" s="76"/>
      <c r="N18" s="98"/>
      <c r="O18" s="63"/>
      <c r="P18" s="237"/>
      <c r="Q18" s="63"/>
      <c r="R18" s="211"/>
      <c r="S18" s="83"/>
      <c r="T18" s="311"/>
      <c r="U18" s="310"/>
      <c r="V18" s="321"/>
      <c r="W18" s="285"/>
      <c r="X18" s="285"/>
      <c r="Y18" s="294"/>
      <c r="Z18" s="243"/>
      <c r="AA18" s="240"/>
      <c r="AB18" s="110">
        <v>133.43</v>
      </c>
      <c r="AC18" s="146"/>
      <c r="AD18" s="146"/>
    </row>
    <row r="19" spans="1:30" ht="27" customHeight="1" x14ac:dyDescent="0.35">
      <c r="A19" s="31"/>
      <c r="B19" s="31"/>
      <c r="C19" s="58"/>
      <c r="D19" s="44"/>
      <c r="E19" s="253"/>
      <c r="F19" s="60"/>
      <c r="G19" s="60"/>
      <c r="H19" s="61"/>
      <c r="I19" s="50"/>
      <c r="J19" s="98"/>
      <c r="K19" s="82"/>
      <c r="L19" s="75"/>
      <c r="M19" s="76"/>
      <c r="N19" s="98"/>
      <c r="O19" s="60"/>
      <c r="P19" s="127" t="s">
        <v>77</v>
      </c>
      <c r="Q19" s="60">
        <v>12400</v>
      </c>
      <c r="R19" s="150"/>
      <c r="S19" s="83"/>
      <c r="T19" s="311"/>
      <c r="U19" s="310"/>
      <c r="V19" s="319"/>
      <c r="W19" s="286"/>
      <c r="X19" s="286"/>
      <c r="Y19" s="293"/>
      <c r="Z19" s="240"/>
      <c r="AA19" s="240"/>
      <c r="AB19" s="112"/>
      <c r="AC19" s="146"/>
      <c r="AD19" s="146"/>
    </row>
    <row r="20" spans="1:30" ht="27" customHeight="1" x14ac:dyDescent="0.35">
      <c r="A20" s="33">
        <v>4</v>
      </c>
      <c r="B20" s="33" t="s">
        <v>59</v>
      </c>
      <c r="C20" s="123">
        <v>-9.2796985707676929E-3</v>
      </c>
      <c r="D20" s="266">
        <v>-0.04</v>
      </c>
      <c r="E20" s="254">
        <v>1E-3</v>
      </c>
      <c r="F20" s="56">
        <v>-500</v>
      </c>
      <c r="G20" s="56">
        <v>400</v>
      </c>
      <c r="H20" s="59">
        <f>SUM(F20:G20)</f>
        <v>-100</v>
      </c>
      <c r="I20" s="53"/>
      <c r="J20" s="99" t="s">
        <v>73</v>
      </c>
      <c r="K20" s="82">
        <v>6600</v>
      </c>
      <c r="L20" s="79">
        <f>SUM(K18:K20)</f>
        <v>6600</v>
      </c>
      <c r="M20" s="80"/>
      <c r="N20" s="99"/>
      <c r="O20" s="56"/>
      <c r="P20" s="99" t="s">
        <v>73</v>
      </c>
      <c r="Q20" s="56">
        <v>-6200</v>
      </c>
      <c r="R20" s="149">
        <f>SUM(O18:O20)+SUM(Q18:Q20)</f>
        <v>6200</v>
      </c>
      <c r="S20" s="68">
        <v>12700</v>
      </c>
      <c r="T20" s="308">
        <v>5321100</v>
      </c>
      <c r="U20" s="307">
        <v>4658000</v>
      </c>
      <c r="V20" s="320">
        <v>4658000</v>
      </c>
      <c r="W20" s="287">
        <v>-0.1</v>
      </c>
      <c r="X20" s="287">
        <v>-0.14199999999999999</v>
      </c>
      <c r="Y20" s="235">
        <v>-0.02</v>
      </c>
      <c r="Z20" s="244">
        <v>-5.0000000000000001E-3</v>
      </c>
      <c r="AA20" s="244">
        <v>0.17</v>
      </c>
      <c r="AB20" s="111">
        <v>134.30000000000001</v>
      </c>
      <c r="AC20" s="146"/>
      <c r="AD20" s="146"/>
    </row>
    <row r="21" spans="1:30" ht="27" customHeight="1" x14ac:dyDescent="0.35">
      <c r="A21" s="35"/>
      <c r="B21" s="35"/>
      <c r="C21" s="58"/>
      <c r="D21" s="44"/>
      <c r="E21" s="255"/>
      <c r="F21" s="63"/>
      <c r="G21" s="63"/>
      <c r="H21" s="64"/>
      <c r="I21" s="98"/>
      <c r="J21" s="98"/>
      <c r="K21" s="70"/>
      <c r="L21" s="71"/>
      <c r="M21" s="72"/>
      <c r="N21" s="98"/>
      <c r="O21" s="60"/>
      <c r="P21" s="98"/>
      <c r="Q21" s="60"/>
      <c r="R21" s="211"/>
      <c r="S21" s="87"/>
      <c r="T21" s="314"/>
      <c r="U21" s="313"/>
      <c r="V21" s="321"/>
      <c r="W21" s="285"/>
      <c r="X21" s="285"/>
      <c r="Y21" s="294"/>
      <c r="Z21" s="243"/>
      <c r="AA21" s="243"/>
      <c r="AB21" s="110">
        <v>132.54</v>
      </c>
      <c r="AC21" s="146"/>
      <c r="AD21" s="146"/>
    </row>
    <row r="22" spans="1:30" s="147" customFormat="1" ht="27" customHeight="1" x14ac:dyDescent="0.35">
      <c r="A22" s="31"/>
      <c r="B22" s="31"/>
      <c r="C22" s="58"/>
      <c r="D22" s="44"/>
      <c r="E22" s="253"/>
      <c r="F22" s="60"/>
      <c r="G22" s="60"/>
      <c r="H22" s="61"/>
      <c r="I22" s="131"/>
      <c r="J22" s="98" t="s">
        <v>74</v>
      </c>
      <c r="K22" s="74">
        <v>-200</v>
      </c>
      <c r="L22" s="75"/>
      <c r="M22" s="76"/>
      <c r="N22" s="98"/>
      <c r="O22" s="60"/>
      <c r="P22" s="98"/>
      <c r="Q22" s="60"/>
      <c r="R22" s="150"/>
      <c r="S22" s="83"/>
      <c r="T22" s="311"/>
      <c r="U22" s="310"/>
      <c r="V22" s="319"/>
      <c r="W22" s="286"/>
      <c r="X22" s="286"/>
      <c r="Y22" s="293"/>
      <c r="Z22" s="240"/>
      <c r="AA22" s="240"/>
      <c r="AB22" s="112"/>
    </row>
    <row r="23" spans="1:30" s="147" customFormat="1" ht="27" customHeight="1" x14ac:dyDescent="0.35">
      <c r="A23" s="33">
        <v>5</v>
      </c>
      <c r="B23" s="33" t="s">
        <v>60</v>
      </c>
      <c r="C23" s="123">
        <v>-9.1039763727953672E-3</v>
      </c>
      <c r="D23" s="266">
        <v>-0.04</v>
      </c>
      <c r="E23" s="254">
        <v>1E-3</v>
      </c>
      <c r="F23" s="56">
        <v>0</v>
      </c>
      <c r="G23" s="56">
        <v>5400</v>
      </c>
      <c r="H23" s="59">
        <f>SUM(F23:G23)</f>
        <v>5400</v>
      </c>
      <c r="I23" s="53"/>
      <c r="J23" s="99" t="s">
        <v>73</v>
      </c>
      <c r="K23" s="85">
        <v>6200</v>
      </c>
      <c r="L23" s="79">
        <f>SUM(K21:K23)</f>
        <v>6000</v>
      </c>
      <c r="M23" s="97"/>
      <c r="N23" s="99"/>
      <c r="O23" s="56"/>
      <c r="P23" s="98" t="s">
        <v>73</v>
      </c>
      <c r="Q23" s="56">
        <v>-11300</v>
      </c>
      <c r="R23" s="149">
        <f>SUM(O21:O23)+SUM(Q21:Q23)</f>
        <v>-11300</v>
      </c>
      <c r="S23" s="68">
        <v>100</v>
      </c>
      <c r="T23" s="308">
        <v>5321200</v>
      </c>
      <c r="U23" s="307">
        <v>4660100</v>
      </c>
      <c r="V23" s="320">
        <v>4660100</v>
      </c>
      <c r="W23" s="284">
        <v>-9.1999999999999998E-2</v>
      </c>
      <c r="X23" s="284">
        <v>-0.13500000000000001</v>
      </c>
      <c r="Y23" s="235">
        <v>-0.02</v>
      </c>
      <c r="Z23" s="241">
        <v>-5.0000000000000001E-3</v>
      </c>
      <c r="AA23" s="244">
        <v>0.161</v>
      </c>
      <c r="AB23" s="145">
        <v>133.47999999999999</v>
      </c>
    </row>
    <row r="24" spans="1:30" ht="27" customHeight="1" x14ac:dyDescent="0.35">
      <c r="A24" s="31"/>
      <c r="B24" s="35"/>
      <c r="C24" s="58"/>
      <c r="D24" s="267"/>
      <c r="E24" s="255"/>
      <c r="F24" s="60"/>
      <c r="G24" s="60"/>
      <c r="H24" s="62"/>
      <c r="I24" s="50"/>
      <c r="J24" s="98"/>
      <c r="K24" s="74"/>
      <c r="L24" s="71"/>
      <c r="M24" s="76"/>
      <c r="N24" s="98"/>
      <c r="O24" s="60"/>
      <c r="P24" s="108"/>
      <c r="Q24" s="60"/>
      <c r="R24" s="150"/>
      <c r="S24" s="83"/>
      <c r="T24" s="311"/>
      <c r="U24" s="310"/>
      <c r="V24" s="321"/>
      <c r="W24" s="285"/>
      <c r="X24" s="285"/>
      <c r="Y24" s="295"/>
      <c r="Z24" s="245"/>
      <c r="AA24" s="243"/>
      <c r="AB24" s="110">
        <v>134.91999999999999</v>
      </c>
      <c r="AC24" s="146"/>
      <c r="AD24" s="146"/>
    </row>
    <row r="25" spans="1:30" ht="27" customHeight="1" x14ac:dyDescent="0.35">
      <c r="A25" s="31"/>
      <c r="B25" s="31"/>
      <c r="C25" s="58"/>
      <c r="D25" s="267"/>
      <c r="E25" s="253"/>
      <c r="F25" s="60"/>
      <c r="G25" s="60"/>
      <c r="H25" s="62"/>
      <c r="I25" s="50"/>
      <c r="J25" s="98" t="s">
        <v>74</v>
      </c>
      <c r="K25" s="74">
        <v>-200</v>
      </c>
      <c r="L25" s="75"/>
      <c r="M25" s="76"/>
      <c r="N25" s="98"/>
      <c r="O25" s="60"/>
      <c r="P25" s="98"/>
      <c r="Q25" s="60"/>
      <c r="R25" s="152"/>
      <c r="S25" s="83"/>
      <c r="T25" s="311"/>
      <c r="U25" s="310"/>
      <c r="V25" s="319"/>
      <c r="W25" s="286"/>
      <c r="X25" s="286"/>
      <c r="Y25" s="293"/>
      <c r="Z25" s="242"/>
      <c r="AA25" s="240"/>
      <c r="AB25" s="112"/>
      <c r="AC25" s="146"/>
      <c r="AD25" s="146"/>
    </row>
    <row r="26" spans="1:30" ht="27" customHeight="1" x14ac:dyDescent="0.35">
      <c r="A26" s="33">
        <v>8</v>
      </c>
      <c r="B26" s="18" t="s">
        <v>87</v>
      </c>
      <c r="C26" s="123">
        <v>-9.0803572575981501E-3</v>
      </c>
      <c r="D26" s="266">
        <v>-0.04</v>
      </c>
      <c r="E26" s="254">
        <v>1E-3</v>
      </c>
      <c r="F26" s="56">
        <v>100</v>
      </c>
      <c r="G26" s="56">
        <v>4200</v>
      </c>
      <c r="H26" s="59">
        <f>SUM(F26:G26)</f>
        <v>4300</v>
      </c>
      <c r="I26" s="54"/>
      <c r="J26" s="99" t="s">
        <v>73</v>
      </c>
      <c r="K26" s="85">
        <v>11300</v>
      </c>
      <c r="L26" s="79">
        <f>SUM(K24:K26)</f>
        <v>11100</v>
      </c>
      <c r="M26" s="88"/>
      <c r="N26" s="99"/>
      <c r="O26" s="90"/>
      <c r="P26" s="99" t="s">
        <v>73</v>
      </c>
      <c r="Q26" s="90">
        <v>-9900</v>
      </c>
      <c r="R26" s="149">
        <f>SUM(O24:O26)+SUM(Q24:Q26)</f>
        <v>-9900</v>
      </c>
      <c r="S26" s="68">
        <v>5500</v>
      </c>
      <c r="T26" s="308">
        <v>5326700</v>
      </c>
      <c r="U26" s="323">
        <v>4677800</v>
      </c>
      <c r="V26" s="320">
        <v>4677800</v>
      </c>
      <c r="W26" s="284">
        <v>-8.7999999999999995E-2</v>
      </c>
      <c r="X26" s="284">
        <v>-0.12</v>
      </c>
      <c r="Y26" s="235">
        <v>-0.02</v>
      </c>
      <c r="Z26" s="241">
        <v>-5.0000000000000001E-3</v>
      </c>
      <c r="AA26" s="244">
        <v>0.17</v>
      </c>
      <c r="AB26" s="111">
        <v>135.57</v>
      </c>
      <c r="AC26" s="146"/>
      <c r="AD26" s="146"/>
    </row>
    <row r="27" spans="1:30" ht="27" customHeight="1" x14ac:dyDescent="0.35">
      <c r="A27" s="31"/>
      <c r="B27" s="14"/>
      <c r="C27" s="58"/>
      <c r="D27" s="267"/>
      <c r="E27" s="253"/>
      <c r="F27" s="60"/>
      <c r="G27" s="60"/>
      <c r="H27" s="65"/>
      <c r="I27" s="52"/>
      <c r="J27" s="98"/>
      <c r="K27" s="73"/>
      <c r="L27" s="75"/>
      <c r="M27" s="76"/>
      <c r="N27" s="98"/>
      <c r="O27" s="63"/>
      <c r="P27" s="98"/>
      <c r="Q27" s="63"/>
      <c r="R27" s="212"/>
      <c r="S27" s="91"/>
      <c r="T27" s="326"/>
      <c r="U27" s="322"/>
      <c r="V27" s="321"/>
      <c r="W27" s="285"/>
      <c r="X27" s="285"/>
      <c r="Y27" s="296"/>
      <c r="Z27" s="242"/>
      <c r="AA27" s="240"/>
      <c r="AB27" s="110">
        <v>134.68</v>
      </c>
      <c r="AC27" s="146"/>
      <c r="AD27" s="146"/>
    </row>
    <row r="28" spans="1:30" s="147" customFormat="1" ht="27" customHeight="1" x14ac:dyDescent="0.35">
      <c r="A28" s="31"/>
      <c r="B28" s="14"/>
      <c r="C28" s="58"/>
      <c r="D28" s="44"/>
      <c r="E28" s="253"/>
      <c r="F28" s="60"/>
      <c r="G28" s="60"/>
      <c r="H28" s="65"/>
      <c r="I28" s="55"/>
      <c r="J28" s="98" t="s">
        <v>74</v>
      </c>
      <c r="K28" s="77">
        <v>-100</v>
      </c>
      <c r="L28" s="75"/>
      <c r="M28" s="76"/>
      <c r="N28" s="98"/>
      <c r="O28" s="60"/>
      <c r="P28" s="98"/>
      <c r="Q28" s="60"/>
      <c r="R28" s="102"/>
      <c r="S28" s="83"/>
      <c r="T28" s="326"/>
      <c r="U28" s="325"/>
      <c r="V28" s="319"/>
      <c r="W28" s="286"/>
      <c r="X28" s="286"/>
      <c r="Y28" s="293"/>
      <c r="Z28" s="242"/>
      <c r="AA28" s="240"/>
      <c r="AB28" s="112"/>
    </row>
    <row r="29" spans="1:30" s="147" customFormat="1" ht="27" customHeight="1" x14ac:dyDescent="0.35">
      <c r="A29" s="33">
        <v>9</v>
      </c>
      <c r="B29" s="18" t="s">
        <v>57</v>
      </c>
      <c r="C29" s="236">
        <v>-8.8513744480843166E-3</v>
      </c>
      <c r="D29" s="268">
        <v>-0.04</v>
      </c>
      <c r="E29" s="254">
        <v>1E-3</v>
      </c>
      <c r="F29" s="56">
        <v>-200</v>
      </c>
      <c r="G29" s="56">
        <v>-4400</v>
      </c>
      <c r="H29" s="66">
        <f>SUM(F29:G29)</f>
        <v>-4600</v>
      </c>
      <c r="I29" s="54"/>
      <c r="J29" s="99" t="s">
        <v>73</v>
      </c>
      <c r="K29" s="56">
        <v>9900</v>
      </c>
      <c r="L29" s="79">
        <f>SUM(K27:K29)</f>
        <v>9800</v>
      </c>
      <c r="M29" s="100"/>
      <c r="N29" s="99"/>
      <c r="O29" s="56"/>
      <c r="P29" s="99" t="s">
        <v>73</v>
      </c>
      <c r="Q29" s="56">
        <v>-10500</v>
      </c>
      <c r="R29" s="149">
        <f>SUM(O27:O29)+SUM(Q27:Q29)</f>
        <v>-10500</v>
      </c>
      <c r="S29" s="81">
        <v>-5300</v>
      </c>
      <c r="T29" s="324">
        <v>5321400</v>
      </c>
      <c r="U29" s="323">
        <v>4685800</v>
      </c>
      <c r="V29" s="320">
        <v>4685800</v>
      </c>
      <c r="W29" s="284">
        <v>-8.5999999999999993E-2</v>
      </c>
      <c r="X29" s="284">
        <v>-0.115</v>
      </c>
      <c r="Y29" s="235">
        <v>-0.02</v>
      </c>
      <c r="Z29" s="241">
        <v>-5.0000000000000001E-3</v>
      </c>
      <c r="AA29" s="244">
        <v>0.161</v>
      </c>
      <c r="AB29" s="111">
        <v>135.15</v>
      </c>
    </row>
    <row r="30" spans="1:30" s="147" customFormat="1" ht="27" customHeight="1" x14ac:dyDescent="0.35">
      <c r="A30" s="31"/>
      <c r="B30" s="35"/>
      <c r="C30" s="58"/>
      <c r="D30" s="44"/>
      <c r="E30" s="253"/>
      <c r="F30" s="60"/>
      <c r="G30" s="60"/>
      <c r="H30" s="65"/>
      <c r="I30" s="55"/>
      <c r="J30" s="137"/>
      <c r="K30" s="60"/>
      <c r="L30" s="75"/>
      <c r="M30" s="93"/>
      <c r="N30" s="98"/>
      <c r="O30" s="60"/>
      <c r="P30" s="108"/>
      <c r="Q30" s="60"/>
      <c r="R30" s="102"/>
      <c r="S30" s="60"/>
      <c r="T30" s="311"/>
      <c r="U30" s="322"/>
      <c r="V30" s="321"/>
      <c r="W30" s="285"/>
      <c r="X30" s="285"/>
      <c r="Y30" s="294"/>
      <c r="Z30" s="246"/>
      <c r="AA30" s="243"/>
      <c r="AB30" s="110">
        <v>134.88999999999999</v>
      </c>
    </row>
    <row r="31" spans="1:30" ht="27" customHeight="1" x14ac:dyDescent="0.35">
      <c r="A31" s="31"/>
      <c r="B31" s="31"/>
      <c r="C31" s="58"/>
      <c r="D31" s="44"/>
      <c r="E31" s="253"/>
      <c r="F31" s="60"/>
      <c r="G31" s="60"/>
      <c r="H31" s="65"/>
      <c r="I31" s="55"/>
      <c r="J31" s="98" t="s">
        <v>74</v>
      </c>
      <c r="K31" s="60">
        <v>-800</v>
      </c>
      <c r="L31" s="75"/>
      <c r="M31" s="93"/>
      <c r="N31" s="98"/>
      <c r="O31" s="60"/>
      <c r="P31" s="98"/>
      <c r="Q31" s="60"/>
      <c r="R31" s="102"/>
      <c r="S31" s="60"/>
      <c r="T31" s="311"/>
      <c r="U31" s="310"/>
      <c r="V31" s="319"/>
      <c r="W31" s="286"/>
      <c r="X31" s="286"/>
      <c r="Y31" s="293"/>
      <c r="Z31" s="242"/>
      <c r="AA31" s="240"/>
      <c r="AB31" s="112"/>
      <c r="AC31" s="146"/>
      <c r="AD31" s="146"/>
    </row>
    <row r="32" spans="1:30" ht="27" customHeight="1" x14ac:dyDescent="0.35">
      <c r="A32" s="33">
        <v>10</v>
      </c>
      <c r="B32" s="33" t="s">
        <v>58</v>
      </c>
      <c r="C32" s="123">
        <v>-8.2426332988855683E-3</v>
      </c>
      <c r="D32" s="266">
        <v>-3.5000000000000003E-2</v>
      </c>
      <c r="E32" s="254">
        <v>1E-3</v>
      </c>
      <c r="F32" s="56">
        <v>-700</v>
      </c>
      <c r="G32" s="56">
        <v>-23400</v>
      </c>
      <c r="H32" s="66">
        <f>SUM(F32:G32)</f>
        <v>-24100</v>
      </c>
      <c r="I32" s="101"/>
      <c r="J32" s="99" t="s">
        <v>73</v>
      </c>
      <c r="K32" s="56">
        <v>10500</v>
      </c>
      <c r="L32" s="79">
        <f>SUM(K30:K32)</f>
        <v>9700</v>
      </c>
      <c r="M32" s="84"/>
      <c r="N32" s="99"/>
      <c r="O32" s="56"/>
      <c r="P32" s="99" t="s">
        <v>73</v>
      </c>
      <c r="Q32" s="56">
        <v>-9300</v>
      </c>
      <c r="R32" s="149">
        <f>SUM(O30:O32)+SUM(Q30:Q32)</f>
        <v>-9300</v>
      </c>
      <c r="S32" s="81">
        <v>-23700</v>
      </c>
      <c r="T32" s="308">
        <v>5297700</v>
      </c>
      <c r="U32" s="307">
        <v>4662700</v>
      </c>
      <c r="V32" s="320">
        <v>4662700</v>
      </c>
      <c r="W32" s="284">
        <v>-8.6999999999999994E-2</v>
      </c>
      <c r="X32" s="284">
        <v>-0.115</v>
      </c>
      <c r="Y32" s="235">
        <v>-0.02</v>
      </c>
      <c r="Z32" s="241">
        <v>-5.0000000000000001E-3</v>
      </c>
      <c r="AA32" s="244">
        <v>0.19</v>
      </c>
      <c r="AB32" s="111">
        <v>135.30000000000001</v>
      </c>
      <c r="AC32" s="146"/>
      <c r="AD32" s="146"/>
    </row>
    <row r="33" spans="1:30" s="147" customFormat="1" ht="27" customHeight="1" x14ac:dyDescent="0.35">
      <c r="A33" s="31"/>
      <c r="B33" s="35"/>
      <c r="C33" s="125"/>
      <c r="D33" s="269"/>
      <c r="E33" s="255"/>
      <c r="F33" s="63"/>
      <c r="G33" s="63"/>
      <c r="H33" s="69"/>
      <c r="I33" s="143"/>
      <c r="J33" s="336"/>
      <c r="K33" s="63"/>
      <c r="L33" s="71"/>
      <c r="M33" s="96"/>
      <c r="N33" s="108"/>
      <c r="O33" s="63"/>
      <c r="P33" s="108"/>
      <c r="Q33" s="63"/>
      <c r="R33" s="71"/>
      <c r="S33" s="63"/>
      <c r="T33" s="314"/>
      <c r="U33" s="313"/>
      <c r="V33" s="321"/>
      <c r="W33" s="285"/>
      <c r="X33" s="285"/>
      <c r="Y33" s="294"/>
      <c r="Z33" s="243"/>
      <c r="AA33" s="243"/>
      <c r="AB33" s="110">
        <v>132.88999999999999</v>
      </c>
    </row>
    <row r="34" spans="1:30" s="147" customFormat="1" ht="27" customHeight="1" x14ac:dyDescent="0.35">
      <c r="A34" s="31"/>
      <c r="B34" s="31"/>
      <c r="C34" s="124"/>
      <c r="D34" s="45"/>
      <c r="E34" s="253"/>
      <c r="F34" s="60"/>
      <c r="G34" s="60"/>
      <c r="H34" s="65"/>
      <c r="I34" s="133"/>
      <c r="J34" s="98" t="s">
        <v>74</v>
      </c>
      <c r="K34" s="60">
        <v>-500</v>
      </c>
      <c r="L34" s="75"/>
      <c r="M34" s="86"/>
      <c r="N34" s="328"/>
      <c r="O34" s="60"/>
      <c r="P34" s="98" t="s">
        <v>77</v>
      </c>
      <c r="Q34" s="60">
        <v>14600</v>
      </c>
      <c r="R34" s="75"/>
      <c r="S34" s="60"/>
      <c r="T34" s="311"/>
      <c r="U34" s="310"/>
      <c r="V34" s="319"/>
      <c r="W34" s="286"/>
      <c r="X34" s="286"/>
      <c r="Y34" s="293"/>
      <c r="Z34" s="240"/>
      <c r="AA34" s="240"/>
      <c r="AB34" s="112"/>
    </row>
    <row r="35" spans="1:30" s="147" customFormat="1" ht="27" customHeight="1" x14ac:dyDescent="0.35">
      <c r="A35" s="33">
        <v>12</v>
      </c>
      <c r="B35" s="33" t="s">
        <v>60</v>
      </c>
      <c r="C35" s="123">
        <v>-7.9676538132476774E-3</v>
      </c>
      <c r="D35" s="270">
        <v>-3.5000000000000003E-2</v>
      </c>
      <c r="E35" s="254">
        <v>1E-3</v>
      </c>
      <c r="F35" s="56">
        <v>-500</v>
      </c>
      <c r="G35" s="56">
        <v>-3000</v>
      </c>
      <c r="H35" s="66">
        <f>SUM(F35:G35)</f>
        <v>-3500</v>
      </c>
      <c r="I35" s="101"/>
      <c r="J35" s="99" t="s">
        <v>73</v>
      </c>
      <c r="K35" s="56">
        <v>9300</v>
      </c>
      <c r="L35" s="79">
        <f>SUM(K33:K35)</f>
        <v>8800</v>
      </c>
      <c r="M35" s="80"/>
      <c r="N35" s="99"/>
      <c r="O35" s="56"/>
      <c r="P35" s="99" t="s">
        <v>73</v>
      </c>
      <c r="Q35" s="94">
        <v>-9800</v>
      </c>
      <c r="R35" s="149">
        <f>SUM(O33:O35)+SUM(Q33:Q35)</f>
        <v>4800</v>
      </c>
      <c r="S35" s="94">
        <v>10100</v>
      </c>
      <c r="T35" s="318">
        <v>5307800</v>
      </c>
      <c r="U35" s="307">
        <v>4674300</v>
      </c>
      <c r="V35" s="320">
        <v>4674300</v>
      </c>
      <c r="W35" s="284">
        <v>-8.6999999999999994E-2</v>
      </c>
      <c r="X35" s="284">
        <v>-0.11899999999999999</v>
      </c>
      <c r="Y35" s="235">
        <v>-0.02</v>
      </c>
      <c r="Z35" s="244">
        <v>-5.0000000000000001E-3</v>
      </c>
      <c r="AA35" s="244">
        <v>0.185</v>
      </c>
      <c r="AB35" s="111">
        <v>133.5</v>
      </c>
    </row>
    <row r="36" spans="1:30" s="147" customFormat="1" ht="27" customHeight="1" x14ac:dyDescent="0.35">
      <c r="A36" s="31"/>
      <c r="B36" s="35"/>
      <c r="C36" s="125"/>
      <c r="D36" s="269"/>
      <c r="E36" s="255"/>
      <c r="F36" s="63"/>
      <c r="G36" s="63"/>
      <c r="H36" s="69"/>
      <c r="I36" s="143"/>
      <c r="J36" s="108"/>
      <c r="K36" s="63"/>
      <c r="L36" s="71"/>
      <c r="M36" s="96"/>
      <c r="N36" s="108"/>
      <c r="O36" s="63"/>
      <c r="P36" s="108"/>
      <c r="Q36" s="63"/>
      <c r="R36" s="71"/>
      <c r="S36" s="63"/>
      <c r="T36" s="314"/>
      <c r="U36" s="313"/>
      <c r="V36" s="321"/>
      <c r="W36" s="285"/>
      <c r="X36" s="285"/>
      <c r="Y36" s="294"/>
      <c r="Z36" s="243"/>
      <c r="AA36" s="243"/>
      <c r="AB36" s="110">
        <v>132.91999999999999</v>
      </c>
    </row>
    <row r="37" spans="1:30" s="147" customFormat="1" ht="27" customHeight="1" x14ac:dyDescent="0.35">
      <c r="A37" s="31"/>
      <c r="B37" s="31"/>
      <c r="C37" s="124"/>
      <c r="D37" s="45"/>
      <c r="E37" s="253"/>
      <c r="F37" s="60"/>
      <c r="G37" s="60"/>
      <c r="H37" s="65"/>
      <c r="I37" s="133"/>
      <c r="J37" s="98" t="s">
        <v>74</v>
      </c>
      <c r="K37" s="60">
        <v>-300</v>
      </c>
      <c r="L37" s="75"/>
      <c r="M37" s="86"/>
      <c r="N37" s="328"/>
      <c r="O37" s="60"/>
      <c r="P37" s="98" t="s">
        <v>74</v>
      </c>
      <c r="Q37" s="60">
        <v>4000</v>
      </c>
      <c r="R37" s="75"/>
      <c r="S37" s="60"/>
      <c r="T37" s="311"/>
      <c r="U37" s="310"/>
      <c r="V37" s="319"/>
      <c r="W37" s="286"/>
      <c r="X37" s="286"/>
      <c r="Y37" s="293"/>
      <c r="Z37" s="240"/>
      <c r="AA37" s="240"/>
      <c r="AB37" s="112"/>
    </row>
    <row r="38" spans="1:30" s="147" customFormat="1" ht="27" customHeight="1" x14ac:dyDescent="0.35">
      <c r="A38" s="33">
        <v>15</v>
      </c>
      <c r="B38" s="18" t="s">
        <v>87</v>
      </c>
      <c r="C38" s="123">
        <v>-6.8735365637631485E-3</v>
      </c>
      <c r="D38" s="270">
        <v>-3.5000000000000003E-2</v>
      </c>
      <c r="E38" s="254">
        <v>1E-3</v>
      </c>
      <c r="F38" s="56">
        <v>400</v>
      </c>
      <c r="G38" s="56">
        <v>69500</v>
      </c>
      <c r="H38" s="66">
        <f>SUM(F38:G38)</f>
        <v>69900</v>
      </c>
      <c r="I38" s="101"/>
      <c r="J38" s="99" t="s">
        <v>73</v>
      </c>
      <c r="K38" s="56">
        <v>9800</v>
      </c>
      <c r="L38" s="79">
        <f>SUM(K36:K38)</f>
        <v>9500</v>
      </c>
      <c r="M38" s="80"/>
      <c r="N38" s="99"/>
      <c r="O38" s="56"/>
      <c r="P38" s="99" t="s">
        <v>73</v>
      </c>
      <c r="Q38" s="94">
        <v>-10400</v>
      </c>
      <c r="R38" s="149">
        <f>SUM(O36:O38)+SUM(Q36:Q38)</f>
        <v>-6400</v>
      </c>
      <c r="S38" s="94">
        <v>73000</v>
      </c>
      <c r="T38" s="318">
        <v>5380800</v>
      </c>
      <c r="U38" s="307">
        <v>4742900</v>
      </c>
      <c r="V38" s="320">
        <v>4742900</v>
      </c>
      <c r="W38" s="284">
        <v>-8.7999999999999995E-2</v>
      </c>
      <c r="X38" s="284">
        <v>-0.12</v>
      </c>
      <c r="Y38" s="235">
        <v>-0.02</v>
      </c>
      <c r="Z38" s="244">
        <v>-5.0000000000000001E-3</v>
      </c>
      <c r="AA38" s="244">
        <v>0.185</v>
      </c>
      <c r="AB38" s="111">
        <v>133.58000000000001</v>
      </c>
    </row>
    <row r="39" spans="1:30" s="147" customFormat="1" ht="27" customHeight="1" x14ac:dyDescent="0.35">
      <c r="A39" s="31"/>
      <c r="B39" s="14"/>
      <c r="C39" s="125"/>
      <c r="D39" s="269"/>
      <c r="E39" s="255"/>
      <c r="F39" s="63"/>
      <c r="G39" s="63"/>
      <c r="H39" s="69"/>
      <c r="I39" s="143"/>
      <c r="J39" s="108"/>
      <c r="K39" s="63"/>
      <c r="L39" s="71"/>
      <c r="M39" s="96"/>
      <c r="N39" s="108"/>
      <c r="O39" s="63"/>
      <c r="P39" s="108"/>
      <c r="Q39" s="63"/>
      <c r="R39" s="71"/>
      <c r="S39" s="63"/>
      <c r="T39" s="314"/>
      <c r="U39" s="313"/>
      <c r="V39" s="321"/>
      <c r="W39" s="285"/>
      <c r="X39" s="285"/>
      <c r="Y39" s="294"/>
      <c r="Z39" s="243"/>
      <c r="AA39" s="243"/>
      <c r="AB39" s="110">
        <v>132.94999999999999</v>
      </c>
    </row>
    <row r="40" spans="1:30" s="147" customFormat="1" ht="27" customHeight="1" x14ac:dyDescent="0.35">
      <c r="A40" s="31"/>
      <c r="B40" s="14"/>
      <c r="C40" s="124"/>
      <c r="D40" s="45"/>
      <c r="E40" s="253"/>
      <c r="F40" s="60"/>
      <c r="G40" s="60"/>
      <c r="H40" s="65"/>
      <c r="I40" s="133"/>
      <c r="J40" s="98" t="s">
        <v>74</v>
      </c>
      <c r="K40" s="60">
        <v>-500</v>
      </c>
      <c r="L40" s="75"/>
      <c r="M40" s="86"/>
      <c r="N40" s="98"/>
      <c r="O40" s="60"/>
      <c r="P40" s="98"/>
      <c r="Q40" s="60"/>
      <c r="R40" s="75"/>
      <c r="S40" s="60"/>
      <c r="T40" s="311"/>
      <c r="U40" s="310"/>
      <c r="V40" s="319"/>
      <c r="W40" s="286"/>
      <c r="X40" s="286"/>
      <c r="Y40" s="293"/>
      <c r="Z40" s="240"/>
      <c r="AA40" s="240"/>
      <c r="AB40" s="112"/>
    </row>
    <row r="41" spans="1:30" s="147" customFormat="1" ht="27" customHeight="1" x14ac:dyDescent="0.35">
      <c r="A41" s="33">
        <v>16</v>
      </c>
      <c r="B41" s="18" t="s">
        <v>57</v>
      </c>
      <c r="C41" s="123">
        <v>-1.8314573199375662E-2</v>
      </c>
      <c r="D41" s="270">
        <v>-4.4999999999999998E-2</v>
      </c>
      <c r="E41" s="254">
        <v>1E-3</v>
      </c>
      <c r="F41" s="56">
        <v>300</v>
      </c>
      <c r="G41" s="56">
        <v>-1800</v>
      </c>
      <c r="H41" s="66">
        <f>SUM(F41:G41)</f>
        <v>-1500</v>
      </c>
      <c r="I41" s="101"/>
      <c r="J41" s="99" t="s">
        <v>73</v>
      </c>
      <c r="K41" s="56">
        <v>10400</v>
      </c>
      <c r="L41" s="79">
        <f>SUM(K39:K41)</f>
        <v>9900</v>
      </c>
      <c r="M41" s="80"/>
      <c r="N41" s="99"/>
      <c r="O41" s="56"/>
      <c r="P41" s="99" t="s">
        <v>73</v>
      </c>
      <c r="Q41" s="94">
        <v>-10300</v>
      </c>
      <c r="R41" s="149">
        <f>SUM(O39:O41)+SUM(Q39:Q41)</f>
        <v>-10300</v>
      </c>
      <c r="S41" s="94">
        <v>-1900</v>
      </c>
      <c r="T41" s="318">
        <v>5378900</v>
      </c>
      <c r="U41" s="307">
        <v>4692900</v>
      </c>
      <c r="V41" s="320">
        <v>3338200</v>
      </c>
      <c r="W41" s="284">
        <v>-8.7999999999999995E-2</v>
      </c>
      <c r="X41" s="284">
        <v>-0.12</v>
      </c>
      <c r="Y41" s="235">
        <v>-0.02</v>
      </c>
      <c r="Z41" s="244">
        <v>-1.4999999999999999E-2</v>
      </c>
      <c r="AA41" s="244">
        <v>0.16600000000000001</v>
      </c>
      <c r="AB41" s="111">
        <v>133.79</v>
      </c>
    </row>
    <row r="42" spans="1:30" ht="27" customHeight="1" x14ac:dyDescent="0.35">
      <c r="A42" s="31"/>
      <c r="B42" s="35"/>
      <c r="C42" s="124"/>
      <c r="D42" s="45"/>
      <c r="E42" s="253"/>
      <c r="F42" s="60"/>
      <c r="G42" s="60"/>
      <c r="H42" s="65"/>
      <c r="I42" s="133"/>
      <c r="J42" s="98"/>
      <c r="K42" s="60"/>
      <c r="L42" s="75"/>
      <c r="M42" s="86"/>
      <c r="N42" s="98"/>
      <c r="O42" s="60"/>
      <c r="P42" s="98"/>
      <c r="Q42" s="95"/>
      <c r="R42" s="150"/>
      <c r="S42" s="95"/>
      <c r="T42" s="317"/>
      <c r="U42" s="310"/>
      <c r="V42" s="319"/>
      <c r="W42" s="286"/>
      <c r="X42" s="286"/>
      <c r="Y42" s="293"/>
      <c r="Z42" s="240"/>
      <c r="AA42" s="286"/>
      <c r="AB42" s="112">
        <v>133.91</v>
      </c>
      <c r="AC42" s="146"/>
      <c r="AD42" s="146"/>
    </row>
    <row r="43" spans="1:30" ht="27" customHeight="1" x14ac:dyDescent="0.35">
      <c r="A43" s="31"/>
      <c r="B43" s="31"/>
      <c r="C43" s="124"/>
      <c r="D43" s="45"/>
      <c r="E43" s="253"/>
      <c r="F43" s="60"/>
      <c r="G43" s="60"/>
      <c r="H43" s="65"/>
      <c r="I43" s="133"/>
      <c r="J43" s="98" t="s">
        <v>80</v>
      </c>
      <c r="K43" s="60">
        <v>-2100</v>
      </c>
      <c r="L43" s="75"/>
      <c r="M43" s="86"/>
      <c r="N43" s="98"/>
      <c r="O43" s="60"/>
      <c r="P43" s="98" t="s">
        <v>76</v>
      </c>
      <c r="Q43" s="95">
        <v>1000</v>
      </c>
      <c r="R43" s="150"/>
      <c r="S43" s="95"/>
      <c r="T43" s="317"/>
      <c r="U43" s="310"/>
      <c r="V43" s="309"/>
      <c r="W43" s="286"/>
      <c r="X43" s="286"/>
      <c r="Y43" s="293"/>
      <c r="Z43" s="240"/>
      <c r="AA43" s="240"/>
      <c r="AB43" s="112"/>
      <c r="AC43" s="146"/>
      <c r="AD43" s="146"/>
    </row>
    <row r="44" spans="1:30" ht="27" customHeight="1" x14ac:dyDescent="0.35">
      <c r="A44" s="33">
        <v>17</v>
      </c>
      <c r="B44" s="33" t="s">
        <v>58</v>
      </c>
      <c r="C44" s="123">
        <v>-1.4494091440487855E-2</v>
      </c>
      <c r="D44" s="266">
        <v>-4.4999999999999998E-2</v>
      </c>
      <c r="E44" s="254">
        <v>1E-3</v>
      </c>
      <c r="F44" s="68">
        <v>200</v>
      </c>
      <c r="G44" s="56">
        <v>-27400</v>
      </c>
      <c r="H44" s="66">
        <f>SUM(F44:G44)</f>
        <v>-27200</v>
      </c>
      <c r="I44" s="54"/>
      <c r="J44" s="99" t="s">
        <v>73</v>
      </c>
      <c r="K44" s="56">
        <v>10300</v>
      </c>
      <c r="L44" s="79">
        <f>SUM(K42:K44)</f>
        <v>8200</v>
      </c>
      <c r="M44" s="88"/>
      <c r="N44" s="99" t="s">
        <v>80</v>
      </c>
      <c r="O44" s="56">
        <v>5000</v>
      </c>
      <c r="P44" s="99" t="s">
        <v>73</v>
      </c>
      <c r="Q44" s="94">
        <v>-8600</v>
      </c>
      <c r="R44" s="149">
        <f>SUM(O42:O44)+SUM(Q42:Q44)</f>
        <v>-2600</v>
      </c>
      <c r="S44" s="151">
        <v>-21600</v>
      </c>
      <c r="T44" s="318">
        <v>5357300</v>
      </c>
      <c r="U44" s="307">
        <v>4675300</v>
      </c>
      <c r="V44" s="306">
        <v>4615500</v>
      </c>
      <c r="W44" s="284">
        <v>-8.7999999999999995E-2</v>
      </c>
      <c r="X44" s="284">
        <v>-0.12</v>
      </c>
      <c r="Y44" s="235">
        <v>-0.02</v>
      </c>
      <c r="Z44" s="241">
        <v>0.01</v>
      </c>
      <c r="AA44" s="244">
        <v>0.18</v>
      </c>
      <c r="AB44" s="111">
        <v>134.83000000000001</v>
      </c>
      <c r="AC44" s="148"/>
      <c r="AD44" s="146"/>
    </row>
    <row r="45" spans="1:30" ht="27" customHeight="1" x14ac:dyDescent="0.35">
      <c r="A45" s="31"/>
      <c r="B45" s="35"/>
      <c r="C45" s="124"/>
      <c r="D45" s="45"/>
      <c r="E45" s="256"/>
      <c r="F45" s="60"/>
      <c r="G45" s="60"/>
      <c r="H45" s="65"/>
      <c r="I45" s="55"/>
      <c r="J45" s="98"/>
      <c r="K45" s="60"/>
      <c r="L45" s="75"/>
      <c r="M45" s="132"/>
      <c r="N45" s="98"/>
      <c r="O45" s="60"/>
      <c r="P45" s="98"/>
      <c r="Q45" s="95"/>
      <c r="R45" s="152"/>
      <c r="S45" s="95"/>
      <c r="T45" s="317"/>
      <c r="U45" s="310"/>
      <c r="V45" s="309"/>
      <c r="W45" s="286"/>
      <c r="X45" s="286"/>
      <c r="Y45" s="293"/>
      <c r="Z45" s="240"/>
      <c r="AA45" s="240"/>
      <c r="AB45" s="112">
        <v>134.74</v>
      </c>
      <c r="AC45" s="147"/>
      <c r="AD45" s="146"/>
    </row>
    <row r="46" spans="1:30" ht="27" customHeight="1" x14ac:dyDescent="0.35">
      <c r="A46" s="31"/>
      <c r="B46" s="31"/>
      <c r="C46" s="58"/>
      <c r="D46" s="267"/>
      <c r="E46" s="253"/>
      <c r="F46" s="134"/>
      <c r="G46" s="60"/>
      <c r="H46" s="67"/>
      <c r="I46" s="107"/>
      <c r="J46" s="98" t="s">
        <v>74</v>
      </c>
      <c r="K46" s="95">
        <v>-100</v>
      </c>
      <c r="L46" s="75"/>
      <c r="M46" s="89"/>
      <c r="N46" s="98"/>
      <c r="O46" s="60"/>
      <c r="P46" s="98" t="s">
        <v>77</v>
      </c>
      <c r="Q46" s="60">
        <v>10300</v>
      </c>
      <c r="R46" s="104"/>
      <c r="S46" s="83"/>
      <c r="T46" s="311"/>
      <c r="U46" s="316"/>
      <c r="V46" s="315"/>
      <c r="W46" s="286"/>
      <c r="X46" s="286"/>
      <c r="Y46" s="296"/>
      <c r="Z46" s="240"/>
      <c r="AA46" s="286"/>
      <c r="AB46" s="112"/>
      <c r="AC46" s="148"/>
      <c r="AD46" s="146"/>
    </row>
    <row r="47" spans="1:30" ht="27" customHeight="1" x14ac:dyDescent="0.35">
      <c r="A47" s="33">
        <v>18</v>
      </c>
      <c r="B47" s="33" t="s">
        <v>59</v>
      </c>
      <c r="C47" s="123">
        <v>-1.0374129249780919E-2</v>
      </c>
      <c r="D47" s="266">
        <v>-3.7999999999999999E-2</v>
      </c>
      <c r="E47" s="254">
        <v>1E-3</v>
      </c>
      <c r="F47" s="68">
        <v>-700</v>
      </c>
      <c r="G47" s="56">
        <v>-4600</v>
      </c>
      <c r="H47" s="66">
        <f>SUM(F47:G47)</f>
        <v>-5300</v>
      </c>
      <c r="I47" s="106"/>
      <c r="J47" s="99" t="s">
        <v>73</v>
      </c>
      <c r="K47" s="94">
        <v>8600</v>
      </c>
      <c r="L47" s="79">
        <f>SUM(K45:K47)</f>
        <v>8500</v>
      </c>
      <c r="M47" s="80"/>
      <c r="N47" s="99"/>
      <c r="O47" s="56"/>
      <c r="P47" s="99" t="s">
        <v>73</v>
      </c>
      <c r="Q47" s="301">
        <v>-8300</v>
      </c>
      <c r="R47" s="149">
        <f>SUM(O45:O47)+SUM(Q45:Q47)</f>
        <v>2000</v>
      </c>
      <c r="S47" s="81">
        <v>5200</v>
      </c>
      <c r="T47" s="308">
        <v>5362500</v>
      </c>
      <c r="U47" s="307">
        <v>4681900</v>
      </c>
      <c r="V47" s="306">
        <v>4672800</v>
      </c>
      <c r="W47" s="284">
        <v>-8.7999999999999995E-2</v>
      </c>
      <c r="X47" s="284">
        <v>-0.13</v>
      </c>
      <c r="Y47" s="235">
        <v>-0.02</v>
      </c>
      <c r="Z47" s="241">
        <v>0.01</v>
      </c>
      <c r="AA47" s="244">
        <v>0.19500000000000001</v>
      </c>
      <c r="AB47" s="111">
        <v>135.41999999999999</v>
      </c>
      <c r="AC47" s="148"/>
      <c r="AD47" s="146"/>
    </row>
    <row r="48" spans="1:30" ht="27" customHeight="1" x14ac:dyDescent="0.35">
      <c r="A48" s="31"/>
      <c r="B48" s="35"/>
      <c r="C48" s="124"/>
      <c r="D48" s="45"/>
      <c r="E48" s="253"/>
      <c r="F48" s="60"/>
      <c r="G48" s="60"/>
      <c r="H48" s="65"/>
      <c r="I48" s="126"/>
      <c r="J48" s="98" t="s">
        <v>74</v>
      </c>
      <c r="K48" s="95">
        <v>-100</v>
      </c>
      <c r="L48" s="75"/>
      <c r="M48" s="86"/>
      <c r="N48" s="98"/>
      <c r="O48" s="60"/>
      <c r="P48" s="98"/>
      <c r="Q48" s="60"/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>
        <v>135.72</v>
      </c>
      <c r="AC48" s="148"/>
      <c r="AD48" s="146"/>
    </row>
    <row r="49" spans="1:30" ht="27" customHeight="1" x14ac:dyDescent="0.35">
      <c r="A49" s="31"/>
      <c r="B49" s="31"/>
      <c r="C49" s="124"/>
      <c r="D49" s="45"/>
      <c r="E49" s="253"/>
      <c r="F49" s="60"/>
      <c r="G49" s="60"/>
      <c r="H49" s="65"/>
      <c r="I49" s="126"/>
      <c r="J49" s="98" t="s">
        <v>107</v>
      </c>
      <c r="K49" s="95">
        <v>-2900</v>
      </c>
      <c r="L49" s="75"/>
      <c r="M49" s="86"/>
      <c r="N49" s="98"/>
      <c r="O49" s="92"/>
      <c r="P49" s="98" t="s">
        <v>107</v>
      </c>
      <c r="Q49" s="60">
        <v>400</v>
      </c>
      <c r="R49" s="128"/>
      <c r="S49" s="60"/>
      <c r="T49" s="311"/>
      <c r="U49" s="310"/>
      <c r="V49" s="309"/>
      <c r="W49" s="286"/>
      <c r="X49" s="286"/>
      <c r="Y49" s="293"/>
      <c r="Z49" s="240"/>
      <c r="AA49" s="240"/>
      <c r="AB49" s="112"/>
      <c r="AC49" s="148"/>
      <c r="AD49" s="146"/>
    </row>
    <row r="50" spans="1:30" s="147" customFormat="1" ht="27" customHeight="1" x14ac:dyDescent="0.35">
      <c r="A50" s="33">
        <v>19</v>
      </c>
      <c r="B50" s="33" t="s">
        <v>60</v>
      </c>
      <c r="C50" s="123">
        <v>-8.941411077407032E-3</v>
      </c>
      <c r="D50" s="270">
        <v>-4.7E-2</v>
      </c>
      <c r="E50" s="257">
        <v>1E-3</v>
      </c>
      <c r="F50" s="56">
        <v>200</v>
      </c>
      <c r="G50" s="56">
        <v>-3100</v>
      </c>
      <c r="H50" s="66">
        <f>SUM(F50:G50)</f>
        <v>-2900</v>
      </c>
      <c r="I50" s="130"/>
      <c r="J50" s="99" t="s">
        <v>73</v>
      </c>
      <c r="K50" s="94">
        <v>8300</v>
      </c>
      <c r="L50" s="79">
        <f>SUM(K48:K50)</f>
        <v>5300</v>
      </c>
      <c r="M50" s="80"/>
      <c r="N50" s="99"/>
      <c r="O50" s="56"/>
      <c r="P50" s="99" t="s">
        <v>73</v>
      </c>
      <c r="Q50" s="56">
        <v>-9000</v>
      </c>
      <c r="R50" s="149">
        <f>SUM(O48:O50)+SUM(Q48:Q50)</f>
        <v>-8600</v>
      </c>
      <c r="S50" s="56">
        <v>-6200</v>
      </c>
      <c r="T50" s="308">
        <v>5356300</v>
      </c>
      <c r="U50" s="307">
        <v>4669000</v>
      </c>
      <c r="V50" s="306">
        <v>4665700</v>
      </c>
      <c r="W50" s="287">
        <v>-8.7999999999999995E-2</v>
      </c>
      <c r="X50" s="287">
        <v>-0.13</v>
      </c>
      <c r="Y50" s="238">
        <v>-0.02</v>
      </c>
      <c r="Z50" s="241">
        <v>0.01</v>
      </c>
      <c r="AA50" s="244">
        <v>0.19500000000000001</v>
      </c>
      <c r="AB50" s="111">
        <v>136.71</v>
      </c>
      <c r="AC50" s="148"/>
    </row>
    <row r="51" spans="1:30" s="147" customFormat="1" ht="27" customHeight="1" x14ac:dyDescent="0.35">
      <c r="A51" s="31"/>
      <c r="B51" s="35"/>
      <c r="C51" s="58"/>
      <c r="D51" s="44"/>
      <c r="E51" s="253"/>
      <c r="F51" s="60"/>
      <c r="G51" s="60"/>
      <c r="H51" s="65"/>
      <c r="I51" s="55"/>
      <c r="J51" s="98"/>
      <c r="K51" s="95"/>
      <c r="L51" s="75"/>
      <c r="M51" s="86"/>
      <c r="N51" s="98"/>
      <c r="O51" s="60"/>
      <c r="P51" s="98"/>
      <c r="Q51" s="60"/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>
        <v>136.78</v>
      </c>
      <c r="AC51" s="148"/>
    </row>
    <row r="52" spans="1:30" s="147" customFormat="1" ht="27" customHeight="1" x14ac:dyDescent="0.35">
      <c r="A52" s="31"/>
      <c r="B52" s="31"/>
      <c r="C52" s="58"/>
      <c r="D52" s="44"/>
      <c r="E52" s="253"/>
      <c r="F52" s="60"/>
      <c r="G52" s="60"/>
      <c r="H52" s="65"/>
      <c r="I52" s="55"/>
      <c r="J52" s="98" t="s">
        <v>74</v>
      </c>
      <c r="K52" s="95">
        <v>-300</v>
      </c>
      <c r="L52" s="75"/>
      <c r="M52" s="86"/>
      <c r="N52" s="98"/>
      <c r="O52" s="60"/>
      <c r="P52" s="98" t="s">
        <v>75</v>
      </c>
      <c r="Q52" s="60">
        <v>800</v>
      </c>
      <c r="R52" s="104"/>
      <c r="S52" s="60"/>
      <c r="T52" s="311"/>
      <c r="U52" s="310"/>
      <c r="V52" s="309"/>
      <c r="W52" s="286"/>
      <c r="X52" s="286"/>
      <c r="Y52" s="293"/>
      <c r="Z52" s="242"/>
      <c r="AA52" s="240"/>
      <c r="AB52" s="144"/>
      <c r="AC52" s="148"/>
    </row>
    <row r="53" spans="1:30" s="147" customFormat="1" ht="27" customHeight="1" x14ac:dyDescent="0.35">
      <c r="A53" s="33">
        <v>22</v>
      </c>
      <c r="B53" s="18" t="s">
        <v>87</v>
      </c>
      <c r="C53" s="123">
        <v>-1.3669998180053379E-2</v>
      </c>
      <c r="D53" s="270">
        <v>-0.05</v>
      </c>
      <c r="E53" s="254">
        <v>1E-3</v>
      </c>
      <c r="F53" s="56">
        <v>600</v>
      </c>
      <c r="G53" s="56">
        <v>-3700</v>
      </c>
      <c r="H53" s="66">
        <f>SUM(F53:G53)</f>
        <v>-3100</v>
      </c>
      <c r="I53" s="54"/>
      <c r="J53" s="99" t="s">
        <v>73</v>
      </c>
      <c r="K53" s="94">
        <v>9000</v>
      </c>
      <c r="L53" s="79">
        <f>SUM(K51:K53)</f>
        <v>8700</v>
      </c>
      <c r="M53" s="80"/>
      <c r="N53" s="99"/>
      <c r="O53" s="56"/>
      <c r="P53" s="99" t="s">
        <v>73</v>
      </c>
      <c r="Q53" s="56">
        <v>-9400</v>
      </c>
      <c r="R53" s="149">
        <f>SUM(O51:O53)+SUM(Q51:Q53)</f>
        <v>-8600</v>
      </c>
      <c r="S53" s="56">
        <v>-3000</v>
      </c>
      <c r="T53" s="308">
        <v>5353300</v>
      </c>
      <c r="U53" s="307">
        <v>4672100</v>
      </c>
      <c r="V53" s="306">
        <v>4669600</v>
      </c>
      <c r="W53" s="287">
        <v>-8.7999999999999995E-2</v>
      </c>
      <c r="X53" s="287">
        <v>-0.13</v>
      </c>
      <c r="Y53" s="235">
        <v>-0.02</v>
      </c>
      <c r="Z53" s="241">
        <v>0.01</v>
      </c>
      <c r="AA53" s="244">
        <v>0.22</v>
      </c>
      <c r="AB53" s="145">
        <v>137.44</v>
      </c>
      <c r="AC53" s="148"/>
    </row>
    <row r="54" spans="1:30" s="147" customFormat="1" ht="27" customHeight="1" x14ac:dyDescent="0.35">
      <c r="A54" s="35"/>
      <c r="B54" s="14"/>
      <c r="C54" s="57"/>
      <c r="D54" s="271"/>
      <c r="E54" s="255"/>
      <c r="F54" s="63"/>
      <c r="G54" s="63"/>
      <c r="H54" s="69"/>
      <c r="I54" s="109"/>
      <c r="J54" s="108"/>
      <c r="K54" s="95"/>
      <c r="L54" s="71"/>
      <c r="M54" s="96"/>
      <c r="N54" s="98"/>
      <c r="O54" s="63"/>
      <c r="P54" s="98"/>
      <c r="Q54" s="63"/>
      <c r="R54" s="103"/>
      <c r="S54" s="63"/>
      <c r="T54" s="314"/>
      <c r="U54" s="313"/>
      <c r="V54" s="312"/>
      <c r="W54" s="285"/>
      <c r="X54" s="285"/>
      <c r="Y54" s="294"/>
      <c r="Z54" s="246"/>
      <c r="AA54" s="243"/>
      <c r="AB54" s="110">
        <v>137.05000000000001</v>
      </c>
      <c r="AC54" s="148"/>
    </row>
    <row r="55" spans="1:30" s="147" customFormat="1" ht="27" customHeight="1" x14ac:dyDescent="0.35">
      <c r="A55" s="31"/>
      <c r="B55" s="14"/>
      <c r="C55" s="58"/>
      <c r="D55" s="44"/>
      <c r="E55" s="253"/>
      <c r="F55" s="60"/>
      <c r="G55" s="60"/>
      <c r="H55" s="65"/>
      <c r="I55" s="131"/>
      <c r="J55" s="98"/>
      <c r="K55" s="95"/>
      <c r="L55" s="75"/>
      <c r="M55" s="86"/>
      <c r="N55" s="98"/>
      <c r="O55" s="60"/>
      <c r="P55" s="98"/>
      <c r="Q55" s="60"/>
      <c r="R55" s="104"/>
      <c r="S55" s="60"/>
      <c r="T55" s="311"/>
      <c r="U55" s="310"/>
      <c r="V55" s="309"/>
      <c r="W55" s="286"/>
      <c r="X55" s="286"/>
      <c r="Y55" s="293"/>
      <c r="Z55" s="242"/>
      <c r="AA55" s="240"/>
      <c r="AB55" s="112"/>
      <c r="AC55" s="148"/>
    </row>
    <row r="56" spans="1:30" s="147" customFormat="1" ht="27" customHeight="1" x14ac:dyDescent="0.35">
      <c r="A56" s="33">
        <v>23</v>
      </c>
      <c r="B56" s="18" t="s">
        <v>57</v>
      </c>
      <c r="C56" s="123">
        <v>-2.159186139577219E-2</v>
      </c>
      <c r="D56" s="270">
        <v>-5.5E-2</v>
      </c>
      <c r="E56" s="254">
        <v>1E-3</v>
      </c>
      <c r="F56" s="56">
        <v>-100</v>
      </c>
      <c r="G56" s="56">
        <v>-5500</v>
      </c>
      <c r="H56" s="66">
        <f>SUM(F56:G56)</f>
        <v>-5600</v>
      </c>
      <c r="I56" s="54"/>
      <c r="J56" s="99" t="s">
        <v>73</v>
      </c>
      <c r="K56" s="94">
        <v>9400</v>
      </c>
      <c r="L56" s="79">
        <f>SUM(K54:K56)</f>
        <v>9400</v>
      </c>
      <c r="M56" s="80"/>
      <c r="N56" s="99"/>
      <c r="O56" s="56"/>
      <c r="P56" s="99" t="s">
        <v>73</v>
      </c>
      <c r="Q56" s="56">
        <v>-9100</v>
      </c>
      <c r="R56" s="149">
        <f>SUM(O54:O56)+SUM(Q54:Q56)</f>
        <v>-9100</v>
      </c>
      <c r="S56" s="56">
        <v>-5300</v>
      </c>
      <c r="T56" s="308">
        <v>5348000</v>
      </c>
      <c r="U56" s="307">
        <v>4667100</v>
      </c>
      <c r="V56" s="306">
        <v>4664600</v>
      </c>
      <c r="W56" s="284">
        <v>-9.1999999999999998E-2</v>
      </c>
      <c r="X56" s="284">
        <v>-0.13</v>
      </c>
      <c r="Y56" s="235">
        <v>-0.02</v>
      </c>
      <c r="Z56" s="241">
        <v>0.01</v>
      </c>
      <c r="AA56" s="244">
        <v>0.215</v>
      </c>
      <c r="AB56" s="111">
        <v>137.69999999999999</v>
      </c>
      <c r="AC56" s="148"/>
    </row>
    <row r="57" spans="1:30" s="147" customFormat="1" ht="27" customHeight="1" x14ac:dyDescent="0.35">
      <c r="A57" s="31"/>
      <c r="B57" s="35"/>
      <c r="C57" s="124"/>
      <c r="D57" s="45"/>
      <c r="E57" s="253"/>
      <c r="F57" s="60"/>
      <c r="G57" s="60"/>
      <c r="H57" s="65"/>
      <c r="I57" s="55"/>
      <c r="J57" s="98"/>
      <c r="K57" s="95"/>
      <c r="L57" s="75"/>
      <c r="M57" s="86"/>
      <c r="N57" s="98"/>
      <c r="O57" s="60"/>
      <c r="P57" s="98"/>
      <c r="Q57" s="60"/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>
        <v>136.38</v>
      </c>
      <c r="AC57" s="148"/>
    </row>
    <row r="58" spans="1:30" s="147" customFormat="1" ht="27" customHeight="1" x14ac:dyDescent="0.35">
      <c r="A58" s="31"/>
      <c r="B58" s="31"/>
      <c r="C58" s="124"/>
      <c r="D58" s="45"/>
      <c r="E58" s="253"/>
      <c r="F58" s="60"/>
      <c r="G58" s="60"/>
      <c r="H58" s="65"/>
      <c r="I58" s="55"/>
      <c r="J58" s="98" t="s">
        <v>74</v>
      </c>
      <c r="K58" s="95">
        <v>-100</v>
      </c>
      <c r="L58" s="75"/>
      <c r="M58" s="86"/>
      <c r="N58" s="98"/>
      <c r="O58" s="60"/>
      <c r="P58" s="98" t="s">
        <v>76</v>
      </c>
      <c r="Q58" s="60">
        <v>1000</v>
      </c>
      <c r="R58" s="75"/>
      <c r="S58" s="60"/>
      <c r="T58" s="311"/>
      <c r="U58" s="310"/>
      <c r="V58" s="309"/>
      <c r="W58" s="286"/>
      <c r="X58" s="286"/>
      <c r="Y58" s="293"/>
      <c r="Z58" s="240"/>
      <c r="AA58" s="240"/>
      <c r="AB58" s="112"/>
      <c r="AC58" s="148"/>
    </row>
    <row r="59" spans="1:30" s="147" customFormat="1" ht="27" customHeight="1" x14ac:dyDescent="0.35">
      <c r="A59" s="33">
        <v>24</v>
      </c>
      <c r="B59" s="33" t="s">
        <v>58</v>
      </c>
      <c r="C59" s="123">
        <v>-3.0591083577804132E-2</v>
      </c>
      <c r="D59" s="270">
        <v>-0.06</v>
      </c>
      <c r="E59" s="254">
        <v>1E-3</v>
      </c>
      <c r="F59" s="56">
        <v>100</v>
      </c>
      <c r="G59" s="56">
        <v>-8100</v>
      </c>
      <c r="H59" s="66">
        <f>SUM(F59:G59)</f>
        <v>-8000</v>
      </c>
      <c r="I59" s="54"/>
      <c r="J59" s="99" t="s">
        <v>73</v>
      </c>
      <c r="K59" s="94">
        <v>9100</v>
      </c>
      <c r="L59" s="79">
        <f>SUM(K57:K59)</f>
        <v>9000</v>
      </c>
      <c r="M59" s="80"/>
      <c r="N59" s="99"/>
      <c r="O59" s="56"/>
      <c r="P59" s="99" t="s">
        <v>73</v>
      </c>
      <c r="Q59" s="94">
        <v>-7400</v>
      </c>
      <c r="R59" s="149">
        <f>SUM(O57:O59)+SUM(Q57:Q59)</f>
        <v>-6400</v>
      </c>
      <c r="S59" s="56">
        <v>-5400</v>
      </c>
      <c r="T59" s="308">
        <v>5342600</v>
      </c>
      <c r="U59" s="307">
        <v>4672800</v>
      </c>
      <c r="V59" s="306">
        <v>4671000</v>
      </c>
      <c r="W59" s="284">
        <v>-9.6000000000000002E-2</v>
      </c>
      <c r="X59" s="284">
        <v>-0.13</v>
      </c>
      <c r="Y59" s="235">
        <v>-0.02</v>
      </c>
      <c r="Z59" s="244">
        <v>0.01</v>
      </c>
      <c r="AA59" s="244">
        <v>0.22</v>
      </c>
      <c r="AB59" s="111">
        <v>137.03</v>
      </c>
      <c r="AC59" s="148"/>
    </row>
    <row r="60" spans="1:30" s="147" customFormat="1" ht="27" customHeight="1" x14ac:dyDescent="0.35">
      <c r="A60" s="31"/>
      <c r="B60" s="35"/>
      <c r="C60" s="124"/>
      <c r="D60" s="45"/>
      <c r="E60" s="253"/>
      <c r="F60" s="60"/>
      <c r="G60" s="60"/>
      <c r="H60" s="65"/>
      <c r="I60" s="55"/>
      <c r="J60" s="98" t="s">
        <v>74</v>
      </c>
      <c r="K60" s="95">
        <v>-100</v>
      </c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136.41</v>
      </c>
      <c r="AC60" s="148"/>
    </row>
    <row r="61" spans="1:30" s="147" customFormat="1" ht="27" customHeight="1" x14ac:dyDescent="0.35">
      <c r="A61" s="31"/>
      <c r="B61" s="31"/>
      <c r="C61" s="124"/>
      <c r="D61" s="45"/>
      <c r="E61" s="253"/>
      <c r="F61" s="60"/>
      <c r="G61" s="60"/>
      <c r="H61" s="65"/>
      <c r="I61" s="55"/>
      <c r="J61" s="98" t="s">
        <v>75</v>
      </c>
      <c r="K61" s="95">
        <v>-100</v>
      </c>
      <c r="L61" s="75"/>
      <c r="M61" s="86"/>
      <c r="N61" s="98"/>
      <c r="O61" s="60"/>
      <c r="P61" s="98" t="s">
        <v>77</v>
      </c>
      <c r="Q61" s="60">
        <v>14700</v>
      </c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30" s="147" customFormat="1" ht="27" customHeight="1" x14ac:dyDescent="0.35">
      <c r="A62" s="33">
        <v>25</v>
      </c>
      <c r="B62" s="33" t="s">
        <v>59</v>
      </c>
      <c r="C62" s="123">
        <v>-3.8172871024875939E-2</v>
      </c>
      <c r="D62" s="270">
        <v>-0.06</v>
      </c>
      <c r="E62" s="254">
        <v>1E-3</v>
      </c>
      <c r="F62" s="56">
        <v>-1100</v>
      </c>
      <c r="G62" s="56">
        <v>39800</v>
      </c>
      <c r="H62" s="66">
        <f>SUM(F62:G62)</f>
        <v>38700</v>
      </c>
      <c r="I62" s="54"/>
      <c r="J62" s="99" t="s">
        <v>73</v>
      </c>
      <c r="K62" s="94">
        <v>7400</v>
      </c>
      <c r="L62" s="79">
        <f>SUM(K60:K62)</f>
        <v>7200</v>
      </c>
      <c r="M62" s="80"/>
      <c r="N62" s="99"/>
      <c r="O62" s="56"/>
      <c r="P62" s="99" t="s">
        <v>73</v>
      </c>
      <c r="Q62" s="94">
        <v>-7200</v>
      </c>
      <c r="R62" s="149">
        <f>SUM(O60:O62)+SUM(Q60:Q62)</f>
        <v>7500</v>
      </c>
      <c r="S62" s="56">
        <v>53400</v>
      </c>
      <c r="T62" s="308">
        <v>5396000</v>
      </c>
      <c r="U62" s="307">
        <v>4716200</v>
      </c>
      <c r="V62" s="306">
        <v>4715700</v>
      </c>
      <c r="W62" s="284">
        <v>-0.10100000000000001</v>
      </c>
      <c r="X62" s="284">
        <v>-0.13</v>
      </c>
      <c r="Y62" s="235">
        <v>-0.02</v>
      </c>
      <c r="Z62" s="244">
        <v>0.01</v>
      </c>
      <c r="AA62" s="244">
        <v>0.22500000000000001</v>
      </c>
      <c r="AB62" s="111">
        <v>137.19</v>
      </c>
      <c r="AC62" s="148"/>
    </row>
    <row r="63" spans="1:30" s="147" customFormat="1" ht="27" customHeight="1" x14ac:dyDescent="0.35">
      <c r="A63" s="31"/>
      <c r="B63" s="35"/>
      <c r="C63" s="124"/>
      <c r="D63" s="45"/>
      <c r="E63" s="253"/>
      <c r="F63" s="60"/>
      <c r="G63" s="60"/>
      <c r="H63" s="65"/>
      <c r="I63" s="55"/>
      <c r="J63" s="98"/>
      <c r="K63" s="95"/>
      <c r="L63" s="75"/>
      <c r="M63" s="86"/>
      <c r="N63" s="98"/>
      <c r="O63" s="60"/>
      <c r="P63" s="98"/>
      <c r="Q63" s="60"/>
      <c r="R63" s="75"/>
      <c r="S63" s="60"/>
      <c r="T63" s="311"/>
      <c r="U63" s="310"/>
      <c r="V63" s="309"/>
      <c r="W63" s="286"/>
      <c r="X63" s="286"/>
      <c r="Y63" s="293"/>
      <c r="Z63" s="240"/>
      <c r="AA63" s="240"/>
      <c r="AB63" s="112">
        <v>136.44999999999999</v>
      </c>
      <c r="AC63" s="148"/>
    </row>
    <row r="64" spans="1:30" s="147" customFormat="1" ht="27" customHeight="1" x14ac:dyDescent="0.35">
      <c r="A64" s="31"/>
      <c r="B64" s="31"/>
      <c r="C64" s="124"/>
      <c r="D64" s="45"/>
      <c r="E64" s="253"/>
      <c r="F64" s="60"/>
      <c r="G64" s="60"/>
      <c r="H64" s="65"/>
      <c r="I64" s="55"/>
      <c r="J64" s="98" t="s">
        <v>74</v>
      </c>
      <c r="K64" s="95">
        <v>-900</v>
      </c>
      <c r="L64" s="75"/>
      <c r="M64" s="86"/>
      <c r="N64" s="98"/>
      <c r="O64" s="60"/>
      <c r="P64" s="98"/>
      <c r="Q64" s="60"/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/>
      <c r="AC64" s="148"/>
    </row>
    <row r="65" spans="1:30" s="147" customFormat="1" ht="27" customHeight="1" x14ac:dyDescent="0.35">
      <c r="A65" s="33">
        <v>26</v>
      </c>
      <c r="B65" s="33" t="s">
        <v>60</v>
      </c>
      <c r="C65" s="123">
        <v>-3.9027619721342235E-2</v>
      </c>
      <c r="D65" s="270">
        <v>-7.0000000000000007E-2</v>
      </c>
      <c r="E65" s="254">
        <v>1E-3</v>
      </c>
      <c r="F65" s="56">
        <v>-300</v>
      </c>
      <c r="G65" s="56">
        <v>-4100</v>
      </c>
      <c r="H65" s="66">
        <f>SUM(F65:G65)</f>
        <v>-4400</v>
      </c>
      <c r="I65" s="54"/>
      <c r="J65" s="99" t="s">
        <v>73</v>
      </c>
      <c r="K65" s="94">
        <v>7200</v>
      </c>
      <c r="L65" s="79">
        <f>SUM(K63:K65)</f>
        <v>6300</v>
      </c>
      <c r="M65" s="80"/>
      <c r="N65" s="99"/>
      <c r="O65" s="56"/>
      <c r="P65" s="99" t="s">
        <v>73</v>
      </c>
      <c r="Q65" s="94">
        <v>-6200</v>
      </c>
      <c r="R65" s="149">
        <f>SUM(O63:O65)+SUM(Q63:Q65)</f>
        <v>-6200</v>
      </c>
      <c r="S65" s="56">
        <v>-4300</v>
      </c>
      <c r="T65" s="308">
        <v>5391700</v>
      </c>
      <c r="U65" s="307">
        <v>4715700</v>
      </c>
      <c r="V65" s="306">
        <v>4715200</v>
      </c>
      <c r="W65" s="284">
        <v>-9.7000000000000003E-2</v>
      </c>
      <c r="X65" s="284">
        <v>-0.115</v>
      </c>
      <c r="Y65" s="235">
        <v>-0.02</v>
      </c>
      <c r="Z65" s="244">
        <v>0.01</v>
      </c>
      <c r="AA65" s="244">
        <v>0.215</v>
      </c>
      <c r="AB65" s="111">
        <v>137.11000000000001</v>
      </c>
      <c r="AC65" s="148"/>
    </row>
    <row r="66" spans="1:30" s="147" customFormat="1" ht="27" customHeight="1" x14ac:dyDescent="0.35">
      <c r="A66" s="31"/>
      <c r="B66" s="35"/>
      <c r="C66" s="124"/>
      <c r="D66" s="45"/>
      <c r="E66" s="253"/>
      <c r="F66" s="60"/>
      <c r="G66" s="60"/>
      <c r="H66" s="65"/>
      <c r="I66" s="55"/>
      <c r="J66" s="98" t="s">
        <v>74</v>
      </c>
      <c r="K66" s="95">
        <v>-200</v>
      </c>
      <c r="L66" s="75"/>
      <c r="M66" s="86"/>
      <c r="N66" s="98"/>
      <c r="O66" s="60"/>
      <c r="P66" s="98"/>
      <c r="Q66" s="60"/>
      <c r="R66" s="75"/>
      <c r="S66" s="60"/>
      <c r="T66" s="311"/>
      <c r="U66" s="310"/>
      <c r="V66" s="309"/>
      <c r="W66" s="286"/>
      <c r="X66" s="286"/>
      <c r="Y66" s="293"/>
      <c r="Z66" s="240"/>
      <c r="AA66" s="240"/>
      <c r="AB66" s="112">
        <v>137.66999999999999</v>
      </c>
      <c r="AC66" s="148"/>
    </row>
    <row r="67" spans="1:30" s="147" customFormat="1" ht="27" customHeight="1" x14ac:dyDescent="0.35">
      <c r="A67" s="31"/>
      <c r="B67" s="31"/>
      <c r="C67" s="124"/>
      <c r="D67" s="45"/>
      <c r="E67" s="253"/>
      <c r="F67" s="60"/>
      <c r="G67" s="60"/>
      <c r="H67" s="65"/>
      <c r="I67" s="55"/>
      <c r="J67" s="98" t="s">
        <v>75</v>
      </c>
      <c r="K67" s="95">
        <v>-100</v>
      </c>
      <c r="L67" s="75"/>
      <c r="M67" s="86"/>
      <c r="N67" s="98"/>
      <c r="O67" s="60"/>
      <c r="P67" s="98"/>
      <c r="Q67" s="60"/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/>
      <c r="AC67" s="148"/>
    </row>
    <row r="68" spans="1:30" s="147" customFormat="1" ht="27" customHeight="1" x14ac:dyDescent="0.35">
      <c r="A68" s="33">
        <v>29</v>
      </c>
      <c r="B68" s="18" t="s">
        <v>87</v>
      </c>
      <c r="C68" s="123">
        <v>-3.933906801350881E-2</v>
      </c>
      <c r="D68" s="270">
        <v>-7.0000000000000007E-2</v>
      </c>
      <c r="E68" s="254">
        <v>1E-3</v>
      </c>
      <c r="F68" s="56">
        <v>300</v>
      </c>
      <c r="G68" s="56">
        <v>-2900</v>
      </c>
      <c r="H68" s="66">
        <f>SUM(F68:G68)</f>
        <v>-2600</v>
      </c>
      <c r="I68" s="54"/>
      <c r="J68" s="99" t="s">
        <v>73</v>
      </c>
      <c r="K68" s="94">
        <v>6200</v>
      </c>
      <c r="L68" s="79">
        <f>SUM(K66:K68)</f>
        <v>5900</v>
      </c>
      <c r="M68" s="80"/>
      <c r="N68" s="99"/>
      <c r="O68" s="56"/>
      <c r="P68" s="99" t="s">
        <v>73</v>
      </c>
      <c r="Q68" s="94">
        <v>-6100</v>
      </c>
      <c r="R68" s="149">
        <f>SUM(O66:O68)+SUM(Q66:Q68)</f>
        <v>-6100</v>
      </c>
      <c r="S68" s="56">
        <v>-2800</v>
      </c>
      <c r="T68" s="308">
        <v>5388900</v>
      </c>
      <c r="U68" s="307">
        <v>4714200</v>
      </c>
      <c r="V68" s="306">
        <v>4713700</v>
      </c>
      <c r="W68" s="284">
        <v>-9.5000000000000001E-2</v>
      </c>
      <c r="X68" s="284">
        <v>-0.115</v>
      </c>
      <c r="Y68" s="235">
        <v>-0.02</v>
      </c>
      <c r="Z68" s="244">
        <v>0.01</v>
      </c>
      <c r="AA68" s="244">
        <v>0.24</v>
      </c>
      <c r="AB68" s="111">
        <v>139</v>
      </c>
      <c r="AC68" s="148"/>
    </row>
    <row r="69" spans="1:30" s="147" customFormat="1" ht="27" customHeight="1" x14ac:dyDescent="0.35">
      <c r="A69" s="31"/>
      <c r="B69" s="14"/>
      <c r="C69" s="124"/>
      <c r="D69" s="45"/>
      <c r="E69" s="253"/>
      <c r="F69" s="60"/>
      <c r="G69" s="60"/>
      <c r="H69" s="65"/>
      <c r="I69" s="55"/>
      <c r="J69" s="98" t="s">
        <v>74</v>
      </c>
      <c r="K69" s="95">
        <v>-700</v>
      </c>
      <c r="L69" s="75"/>
      <c r="M69" s="86"/>
      <c r="N69" s="98"/>
      <c r="O69" s="60"/>
      <c r="P69" s="98"/>
      <c r="Q69" s="60"/>
      <c r="R69" s="75"/>
      <c r="S69" s="60"/>
      <c r="T69" s="311"/>
      <c r="U69" s="310"/>
      <c r="V69" s="309"/>
      <c r="W69" s="286"/>
      <c r="X69" s="286"/>
      <c r="Y69" s="293"/>
      <c r="Z69" s="240"/>
      <c r="AA69" s="240"/>
      <c r="AB69" s="112">
        <v>138.36000000000001</v>
      </c>
      <c r="AC69" s="148"/>
    </row>
    <row r="70" spans="1:30" s="147" customFormat="1" ht="27" customHeight="1" x14ac:dyDescent="0.35">
      <c r="A70" s="31"/>
      <c r="B70" s="14"/>
      <c r="C70" s="124"/>
      <c r="D70" s="45"/>
      <c r="E70" s="253"/>
      <c r="F70" s="60"/>
      <c r="G70" s="60"/>
      <c r="H70" s="65"/>
      <c r="I70" s="55"/>
      <c r="J70" s="98" t="s">
        <v>75</v>
      </c>
      <c r="K70" s="95">
        <v>-100</v>
      </c>
      <c r="L70" s="75"/>
      <c r="M70" s="86"/>
      <c r="N70" s="98"/>
      <c r="O70" s="60"/>
      <c r="P70" s="98"/>
      <c r="Q70" s="60"/>
      <c r="R70" s="75"/>
      <c r="S70" s="60"/>
      <c r="T70" s="311"/>
      <c r="U70" s="310"/>
      <c r="V70" s="309"/>
      <c r="W70" s="286"/>
      <c r="X70" s="286"/>
      <c r="Y70" s="293"/>
      <c r="Z70" s="240"/>
      <c r="AA70" s="240"/>
      <c r="AB70" s="112"/>
      <c r="AC70" s="148"/>
    </row>
    <row r="71" spans="1:30" s="147" customFormat="1" ht="27" customHeight="1" x14ac:dyDescent="0.35">
      <c r="A71" s="33">
        <v>30</v>
      </c>
      <c r="B71" s="18" t="s">
        <v>57</v>
      </c>
      <c r="C71" s="123">
        <v>-3.8830885337582867E-2</v>
      </c>
      <c r="D71" s="270">
        <v>-6.5000000000000002E-2</v>
      </c>
      <c r="E71" s="254">
        <v>1E-3</v>
      </c>
      <c r="F71" s="56">
        <v>-100</v>
      </c>
      <c r="G71" s="56">
        <v>-3000</v>
      </c>
      <c r="H71" s="66">
        <f>SUM(F71:G71)</f>
        <v>-3100</v>
      </c>
      <c r="I71" s="54"/>
      <c r="J71" s="99" t="s">
        <v>73</v>
      </c>
      <c r="K71" s="94">
        <v>6100</v>
      </c>
      <c r="L71" s="79">
        <f>SUM(K69:K71)</f>
        <v>5300</v>
      </c>
      <c r="M71" s="80"/>
      <c r="N71" s="99"/>
      <c r="O71" s="56"/>
      <c r="P71" s="99" t="s">
        <v>73</v>
      </c>
      <c r="Q71" s="94">
        <v>-7900</v>
      </c>
      <c r="R71" s="149">
        <f>SUM(O69:O71)+SUM(Q69:Q71)</f>
        <v>-7900</v>
      </c>
      <c r="S71" s="56">
        <v>-5700</v>
      </c>
      <c r="T71" s="308">
        <v>5383200</v>
      </c>
      <c r="U71" s="307">
        <v>4706600</v>
      </c>
      <c r="V71" s="306">
        <v>4706200</v>
      </c>
      <c r="W71" s="284">
        <v>-0.105</v>
      </c>
      <c r="X71" s="284">
        <v>-0.11799999999999999</v>
      </c>
      <c r="Y71" s="235">
        <v>-0.02</v>
      </c>
      <c r="Z71" s="244">
        <v>0.01</v>
      </c>
      <c r="AA71" s="244">
        <v>0.22</v>
      </c>
      <c r="AB71" s="111">
        <v>138.77000000000001</v>
      </c>
      <c r="AC71" s="148"/>
    </row>
    <row r="72" spans="1:30" s="147" customFormat="1" ht="27" customHeight="1" x14ac:dyDescent="0.35">
      <c r="A72" s="31"/>
      <c r="B72" s="14"/>
      <c r="C72" s="124"/>
      <c r="D72" s="45"/>
      <c r="E72" s="253"/>
      <c r="F72" s="60"/>
      <c r="G72" s="60"/>
      <c r="H72" s="65"/>
      <c r="I72" s="55"/>
      <c r="J72" s="98" t="s">
        <v>80</v>
      </c>
      <c r="K72" s="95">
        <v>-5000</v>
      </c>
      <c r="L72" s="75"/>
      <c r="M72" s="86"/>
      <c r="N72" s="98"/>
      <c r="O72" s="60"/>
      <c r="P72" s="98"/>
      <c r="Q72" s="95"/>
      <c r="R72" s="150"/>
      <c r="S72" s="60"/>
      <c r="T72" s="311"/>
      <c r="U72" s="310"/>
      <c r="V72" s="309"/>
      <c r="W72" s="286"/>
      <c r="X72" s="286"/>
      <c r="Y72" s="293"/>
      <c r="Z72" s="240"/>
      <c r="AA72" s="240"/>
      <c r="AB72" s="112"/>
      <c r="AC72" s="148"/>
    </row>
    <row r="73" spans="1:30" s="147" customFormat="1" ht="27" customHeight="1" x14ac:dyDescent="0.35">
      <c r="A73" s="31"/>
      <c r="B73" s="14"/>
      <c r="C73" s="124"/>
      <c r="D73" s="45"/>
      <c r="E73" s="253"/>
      <c r="F73" s="60"/>
      <c r="G73" s="60"/>
      <c r="H73" s="65"/>
      <c r="I73" s="55"/>
      <c r="J73" s="98" t="s">
        <v>74</v>
      </c>
      <c r="K73" s="95">
        <v>-2400</v>
      </c>
      <c r="L73" s="75"/>
      <c r="M73" s="86"/>
      <c r="N73" s="98"/>
      <c r="O73" s="60"/>
      <c r="P73" s="98" t="s">
        <v>76</v>
      </c>
      <c r="Q73" s="95">
        <v>1000</v>
      </c>
      <c r="R73" s="150"/>
      <c r="S73" s="60"/>
      <c r="T73" s="311"/>
      <c r="U73" s="310"/>
      <c r="V73" s="309"/>
      <c r="W73" s="286"/>
      <c r="X73" s="286"/>
      <c r="Y73" s="293"/>
      <c r="Z73" s="240"/>
      <c r="AA73" s="240"/>
      <c r="AB73" s="112"/>
      <c r="AC73" s="148"/>
    </row>
    <row r="74" spans="1:30" s="147" customFormat="1" ht="27" customHeight="1" x14ac:dyDescent="0.35">
      <c r="A74" s="31"/>
      <c r="B74" s="14"/>
      <c r="C74" s="124"/>
      <c r="D74" s="45"/>
      <c r="E74" s="253"/>
      <c r="F74" s="60"/>
      <c r="G74" s="60"/>
      <c r="H74" s="65"/>
      <c r="I74" s="55"/>
      <c r="J74" s="98" t="s">
        <v>75</v>
      </c>
      <c r="K74" s="95">
        <v>-400</v>
      </c>
      <c r="L74" s="75"/>
      <c r="M74" s="86"/>
      <c r="N74" s="98"/>
      <c r="O74" s="60"/>
      <c r="P74" s="98" t="s">
        <v>74</v>
      </c>
      <c r="Q74" s="60">
        <v>4000</v>
      </c>
      <c r="R74" s="75"/>
      <c r="S74" s="60"/>
      <c r="T74" s="311"/>
      <c r="U74" s="310"/>
      <c r="V74" s="309"/>
      <c r="W74" s="286"/>
      <c r="X74" s="286"/>
      <c r="Y74" s="293"/>
      <c r="Z74" s="240"/>
      <c r="AA74" s="240"/>
      <c r="AB74" s="112">
        <v>138.28</v>
      </c>
      <c r="AC74" s="148"/>
    </row>
    <row r="75" spans="1:30" s="147" customFormat="1" ht="27" customHeight="1" x14ac:dyDescent="0.35">
      <c r="A75" s="31"/>
      <c r="B75" s="31"/>
      <c r="C75" s="124"/>
      <c r="D75" s="45"/>
      <c r="E75" s="253"/>
      <c r="F75" s="60"/>
      <c r="G75" s="60"/>
      <c r="H75" s="65"/>
      <c r="I75" s="55"/>
      <c r="J75" s="98" t="s">
        <v>73</v>
      </c>
      <c r="K75" s="95">
        <v>7900</v>
      </c>
      <c r="L75" s="75"/>
      <c r="M75" s="86"/>
      <c r="N75" s="98"/>
      <c r="O75" s="60"/>
      <c r="P75" s="98" t="s">
        <v>73</v>
      </c>
      <c r="Q75" s="60">
        <v>-6000</v>
      </c>
      <c r="R75" s="75"/>
      <c r="S75" s="60"/>
      <c r="T75" s="311"/>
      <c r="U75" s="310"/>
      <c r="V75" s="309"/>
      <c r="W75" s="286"/>
      <c r="X75" s="286"/>
      <c r="Y75" s="293"/>
      <c r="Z75" s="240"/>
      <c r="AA75" s="240"/>
      <c r="AB75" s="112"/>
      <c r="AC75" s="148"/>
    </row>
    <row r="76" spans="1:30" s="147" customFormat="1" ht="27" customHeight="1" thickBot="1" x14ac:dyDescent="0.4">
      <c r="A76" s="33">
        <v>31</v>
      </c>
      <c r="B76" s="33" t="s">
        <v>58</v>
      </c>
      <c r="C76" s="123">
        <v>-4.1476861718321864E-2</v>
      </c>
      <c r="D76" s="270">
        <v>-0.08</v>
      </c>
      <c r="E76" s="254">
        <v>1E-3</v>
      </c>
      <c r="F76" s="56">
        <v>0</v>
      </c>
      <c r="G76" s="56">
        <v>-6100</v>
      </c>
      <c r="H76" s="66">
        <f>SUM(F76:G76)</f>
        <v>-6100</v>
      </c>
      <c r="I76" s="54"/>
      <c r="J76" s="99" t="s">
        <v>79</v>
      </c>
      <c r="K76" s="94">
        <v>-205000</v>
      </c>
      <c r="L76" s="79">
        <f>SUM(K72:K76)</f>
        <v>-204900</v>
      </c>
      <c r="M76" s="80"/>
      <c r="N76" s="99" t="s">
        <v>80</v>
      </c>
      <c r="O76" s="56">
        <v>13700</v>
      </c>
      <c r="P76" s="99" t="s">
        <v>79</v>
      </c>
      <c r="Q76" s="94">
        <v>11700</v>
      </c>
      <c r="R76" s="149">
        <f>SUM(O73:O76)+SUM(Q73:Q76)</f>
        <v>24400</v>
      </c>
      <c r="S76" s="56">
        <v>-186600</v>
      </c>
      <c r="T76" s="308">
        <v>5196600</v>
      </c>
      <c r="U76" s="307">
        <v>4542500</v>
      </c>
      <c r="V76" s="306">
        <v>4542100</v>
      </c>
      <c r="W76" s="284">
        <v>-0.10100000000000001</v>
      </c>
      <c r="X76" s="284">
        <v>-0.11799999999999999</v>
      </c>
      <c r="Y76" s="235">
        <v>-0.02</v>
      </c>
      <c r="Z76" s="244">
        <v>0.01</v>
      </c>
      <c r="AA76" s="244">
        <v>0.22</v>
      </c>
      <c r="AB76" s="111">
        <v>138.83000000000001</v>
      </c>
      <c r="AC76" s="148"/>
    </row>
    <row r="77" spans="1:30" ht="22.5" customHeight="1" x14ac:dyDescent="0.3">
      <c r="A77" s="189" t="s">
        <v>43</v>
      </c>
      <c r="B77" s="160"/>
      <c r="C77" s="261"/>
      <c r="D77" s="261"/>
      <c r="E77" s="262"/>
      <c r="F77" s="264"/>
      <c r="G77" s="161"/>
      <c r="H77" s="161"/>
      <c r="I77" s="162"/>
      <c r="J77" s="154" t="s">
        <v>13</v>
      </c>
      <c r="K77" s="163"/>
      <c r="L77" s="164"/>
      <c r="M77" s="165"/>
      <c r="N77" s="156" t="s">
        <v>16</v>
      </c>
      <c r="O77" s="157"/>
      <c r="P77" s="156" t="s">
        <v>16</v>
      </c>
      <c r="Q77" s="157"/>
      <c r="R77" s="158" t="s">
        <v>15</v>
      </c>
      <c r="S77" s="166"/>
      <c r="T77" s="183"/>
      <c r="U77" s="167"/>
      <c r="V77" s="164"/>
      <c r="W77" s="289"/>
      <c r="X77" s="291"/>
      <c r="Y77" s="297"/>
      <c r="Z77" s="298"/>
      <c r="AA77" s="291"/>
      <c r="AB77" s="168"/>
      <c r="AC77" s="146"/>
      <c r="AD77" s="146"/>
    </row>
    <row r="78" spans="1:30" ht="20.25" customHeight="1" thickBot="1" x14ac:dyDescent="0.35">
      <c r="A78" s="233" t="s">
        <v>44</v>
      </c>
      <c r="B78" s="169"/>
      <c r="C78" s="263">
        <f>AVERAGE(C8:C76)</f>
        <v>-1.8307160809551817E-2</v>
      </c>
      <c r="D78" s="274">
        <f>AVERAGE(D8:D76)</f>
        <v>-4.8636363636363658E-2</v>
      </c>
      <c r="E78" s="275">
        <f>AVERAGE(E8:E76)</f>
        <v>1.0000000000000007E-3</v>
      </c>
      <c r="F78" s="265">
        <v>-868</v>
      </c>
      <c r="G78" s="159">
        <v>-95925</v>
      </c>
      <c r="H78" s="159">
        <f>SUM(F78:G78)</f>
        <v>-96793</v>
      </c>
      <c r="I78" s="171"/>
      <c r="J78" s="349">
        <v>62879</v>
      </c>
      <c r="K78" s="350"/>
      <c r="L78" s="172"/>
      <c r="M78" s="173"/>
      <c r="N78" s="347">
        <v>11350</v>
      </c>
      <c r="O78" s="348"/>
      <c r="P78" s="347">
        <v>-191927</v>
      </c>
      <c r="Q78" s="348"/>
      <c r="R78" s="174">
        <f>SUM(N78:Q78)</f>
        <v>-180577</v>
      </c>
      <c r="S78" s="175"/>
      <c r="T78" s="232"/>
      <c r="U78" s="176"/>
      <c r="V78" s="177"/>
      <c r="W78" s="290">
        <f>AVERAGE(W10:W76)</f>
        <v>-9.5090909090909101E-2</v>
      </c>
      <c r="X78" s="292">
        <f>AVERAGE(X10:X76)</f>
        <v>-0.12627272727272726</v>
      </c>
      <c r="Y78" s="299">
        <f>AVERAGE(Y10:Y76)</f>
        <v>-2.1000000000000005E-2</v>
      </c>
      <c r="Z78" s="292">
        <f>AVERAGE(Z10:Z76)</f>
        <v>2.045454545454546E-3</v>
      </c>
      <c r="AA78" s="292">
        <f>AVERAGE(AA10:AA76)</f>
        <v>0.19399999999999998</v>
      </c>
      <c r="AB78" s="300">
        <f>AVERAGE(AB8:AB76)</f>
        <v>135.21863636363631</v>
      </c>
      <c r="AC78" s="146"/>
      <c r="AD78" s="146"/>
    </row>
    <row r="79" spans="1:30" ht="21.75" customHeight="1" x14ac:dyDescent="0.3">
      <c r="A79" s="189" t="s">
        <v>43</v>
      </c>
      <c r="B79" s="160"/>
      <c r="C79" s="153"/>
      <c r="D79" s="251"/>
      <c r="E79" s="260"/>
      <c r="F79" s="178" t="s">
        <v>17</v>
      </c>
      <c r="G79" s="179"/>
      <c r="H79" s="276"/>
      <c r="I79" s="162"/>
      <c r="J79" s="155" t="s">
        <v>14</v>
      </c>
      <c r="K79" s="163"/>
      <c r="L79" s="164"/>
      <c r="M79" s="180"/>
      <c r="N79" s="156" t="s">
        <v>17</v>
      </c>
      <c r="O79" s="157"/>
      <c r="P79" s="156" t="s">
        <v>17</v>
      </c>
      <c r="Q79" s="157"/>
      <c r="R79" s="158" t="s">
        <v>18</v>
      </c>
      <c r="S79" s="181"/>
      <c r="T79" s="182"/>
      <c r="U79" s="167"/>
      <c r="V79" s="183"/>
      <c r="W79" s="283"/>
      <c r="X79" s="278"/>
      <c r="Y79" s="279"/>
      <c r="Z79" s="279"/>
      <c r="AA79" s="278"/>
      <c r="AB79" s="280"/>
      <c r="AC79" s="146"/>
      <c r="AD79" s="146"/>
    </row>
    <row r="80" spans="1:30" ht="21" customHeight="1" thickBot="1" x14ac:dyDescent="0.35">
      <c r="A80" s="233" t="s">
        <v>45</v>
      </c>
      <c r="B80" s="169"/>
      <c r="C80" s="170">
        <f>[1]コールON暦日ベース!D36</f>
        <v>-1.7454241712213228E-2</v>
      </c>
      <c r="D80" s="259"/>
      <c r="E80" s="258"/>
      <c r="F80" s="341">
        <v>1204343</v>
      </c>
      <c r="G80" s="184"/>
      <c r="H80" s="277"/>
      <c r="I80" s="171"/>
      <c r="J80" s="349">
        <v>4005</v>
      </c>
      <c r="K80" s="350"/>
      <c r="L80" s="172"/>
      <c r="M80" s="173"/>
      <c r="N80" s="347">
        <v>13651</v>
      </c>
      <c r="O80" s="348"/>
      <c r="P80" s="357">
        <v>1581723</v>
      </c>
      <c r="Q80" s="358"/>
      <c r="R80" s="185">
        <f>SUM(N80:Q80)</f>
        <v>1595374</v>
      </c>
      <c r="S80" s="186"/>
      <c r="T80" s="187"/>
      <c r="U80" s="176"/>
      <c r="V80" s="188"/>
      <c r="W80" s="176"/>
      <c r="X80" s="281"/>
      <c r="Y80" s="281"/>
      <c r="Z80" s="281"/>
      <c r="AA80" s="281"/>
      <c r="AB80" s="282"/>
      <c r="AC80" s="146"/>
      <c r="AD80" s="146"/>
    </row>
    <row r="81" spans="1:30" ht="15" customHeight="1" x14ac:dyDescent="0.2">
      <c r="A81" s="190"/>
      <c r="B81" s="190"/>
      <c r="C81" s="190"/>
      <c r="D81" s="190"/>
      <c r="E81" s="190"/>
      <c r="F81" s="191" t="s">
        <v>10</v>
      </c>
      <c r="G81" s="192">
        <v>0.75</v>
      </c>
      <c r="H81" s="193" t="s">
        <v>36</v>
      </c>
      <c r="I81" s="190"/>
      <c r="J81" s="190"/>
      <c r="K81" s="194" t="s">
        <v>39</v>
      </c>
      <c r="L81" s="41">
        <v>1.4750000000000001</v>
      </c>
      <c r="M81" s="193" t="s">
        <v>35</v>
      </c>
      <c r="N81" s="195"/>
      <c r="O81" s="190"/>
      <c r="P81" s="234" t="s">
        <v>53</v>
      </c>
      <c r="Q81" s="197"/>
      <c r="R81" s="196"/>
      <c r="S81" s="196"/>
      <c r="T81" s="197"/>
      <c r="U81" s="197"/>
      <c r="V81" s="197" t="s">
        <v>66</v>
      </c>
      <c r="W81" s="197"/>
      <c r="X81" s="198"/>
      <c r="Y81" s="199"/>
      <c r="Z81" s="199"/>
      <c r="AA81" s="225"/>
      <c r="AB81" s="190"/>
      <c r="AC81" s="146"/>
      <c r="AD81" s="146"/>
    </row>
    <row r="82" spans="1:30" ht="15" customHeight="1" x14ac:dyDescent="0.2">
      <c r="A82" s="190"/>
      <c r="B82" s="190"/>
      <c r="C82" s="190"/>
      <c r="D82" s="190"/>
      <c r="E82" s="190"/>
      <c r="F82" s="190"/>
      <c r="G82" s="192">
        <v>0.5</v>
      </c>
      <c r="H82" s="193" t="s">
        <v>37</v>
      </c>
      <c r="I82" s="190"/>
      <c r="J82" s="190"/>
      <c r="K82" s="194" t="s">
        <v>40</v>
      </c>
      <c r="L82" s="39">
        <v>1.2</v>
      </c>
      <c r="M82" s="193" t="s">
        <v>101</v>
      </c>
      <c r="N82" s="190"/>
      <c r="O82" s="190"/>
      <c r="P82" s="196" t="s">
        <v>54</v>
      </c>
      <c r="Q82" s="197"/>
      <c r="R82" s="196"/>
      <c r="S82" s="196"/>
      <c r="T82" s="200"/>
      <c r="U82" s="200"/>
      <c r="V82" s="197" t="s">
        <v>67</v>
      </c>
      <c r="W82" s="193"/>
      <c r="X82" s="201"/>
      <c r="Y82" s="202"/>
      <c r="Z82" s="202"/>
      <c r="AA82" s="226"/>
      <c r="AB82" s="190"/>
      <c r="AC82" s="146"/>
      <c r="AD82" s="146"/>
    </row>
    <row r="83" spans="1:30" ht="15" customHeight="1" x14ac:dyDescent="0.2">
      <c r="A83" s="190"/>
      <c r="B83" s="190"/>
      <c r="C83" s="190"/>
      <c r="D83" s="190"/>
      <c r="E83" s="190"/>
      <c r="F83" s="190"/>
      <c r="G83" s="192">
        <v>0.3</v>
      </c>
      <c r="H83" s="193" t="s">
        <v>38</v>
      </c>
      <c r="I83" s="190"/>
      <c r="J83" s="190"/>
      <c r="K83" s="194"/>
      <c r="L83" s="39"/>
      <c r="M83" s="193"/>
      <c r="N83" s="190"/>
      <c r="O83" s="204"/>
      <c r="P83" s="197" t="s">
        <v>65</v>
      </c>
      <c r="Q83" s="197"/>
      <c r="R83" s="205"/>
      <c r="S83" s="206"/>
      <c r="T83" s="200"/>
      <c r="U83" s="200"/>
      <c r="V83" s="193" t="s">
        <v>78</v>
      </c>
      <c r="W83" s="207"/>
      <c r="X83" s="198"/>
      <c r="Y83" s="199"/>
      <c r="Z83" s="199"/>
      <c r="AA83" s="203"/>
      <c r="AB83" s="190"/>
      <c r="AC83" s="146"/>
      <c r="AD83" s="146"/>
    </row>
    <row r="84" spans="1:30" ht="15" customHeight="1" x14ac:dyDescent="0.2">
      <c r="A84" s="20"/>
      <c r="B84" s="20"/>
      <c r="C84" s="20"/>
      <c r="D84" s="20"/>
      <c r="E84" s="20"/>
      <c r="K84" s="346"/>
      <c r="L84" s="346"/>
      <c r="M84" s="25"/>
      <c r="N84" s="28"/>
      <c r="O84" s="204"/>
      <c r="P84" s="197" t="s">
        <v>106</v>
      </c>
      <c r="Q84" s="32"/>
      <c r="R84" s="23"/>
      <c r="S84" s="23"/>
      <c r="T84" s="339"/>
      <c r="U84" s="29"/>
      <c r="V84" s="207" t="s">
        <v>68</v>
      </c>
      <c r="X84" s="119"/>
      <c r="Y84" s="121"/>
      <c r="Z84" s="121"/>
      <c r="AA84" s="121"/>
      <c r="AB84"/>
      <c r="AC84" s="146"/>
      <c r="AD84" s="146"/>
    </row>
    <row r="85" spans="1:30" x14ac:dyDescent="0.2">
      <c r="A85" s="21"/>
      <c r="B85" s="20"/>
      <c r="C85" s="20"/>
      <c r="D85" s="20"/>
      <c r="E85" s="20"/>
      <c r="L85" s="22"/>
      <c r="M85" s="38"/>
      <c r="N85" s="28"/>
      <c r="O85" s="204"/>
      <c r="P85" s="20"/>
      <c r="Q85" s="27"/>
      <c r="R85" s="25"/>
      <c r="S85" s="28"/>
      <c r="T85" s="339"/>
      <c r="U85" s="29"/>
      <c r="X85" s="119"/>
      <c r="Y85" s="121"/>
      <c r="Z85" s="121"/>
      <c r="AA85" s="121"/>
      <c r="AB85" s="121"/>
      <c r="AC85" s="122"/>
    </row>
    <row r="86" spans="1:30" x14ac:dyDescent="0.2">
      <c r="C86" s="1"/>
      <c r="D86" s="1"/>
      <c r="K86" s="4"/>
      <c r="L86" s="22"/>
      <c r="O86" s="204"/>
      <c r="P86" s="339"/>
    </row>
    <row r="87" spans="1:30" ht="14" x14ac:dyDescent="0.2">
      <c r="C87" s="44"/>
      <c r="D87" s="44"/>
      <c r="E87" s="20"/>
      <c r="O87" s="204"/>
      <c r="Q87" s="24"/>
      <c r="R87" s="25"/>
      <c r="S87" s="26"/>
      <c r="T87" s="20"/>
    </row>
    <row r="88" spans="1:30" ht="14" x14ac:dyDescent="0.2">
      <c r="C88" s="44"/>
      <c r="D88" s="44"/>
      <c r="F88" s="20"/>
      <c r="J88" s="29"/>
      <c r="P88" s="37"/>
    </row>
    <row r="89" spans="1:30" ht="14" x14ac:dyDescent="0.2">
      <c r="C89" s="44"/>
      <c r="D89" s="44"/>
      <c r="F89" s="22"/>
      <c r="G89" s="27"/>
      <c r="H89" s="25"/>
      <c r="I89" s="28"/>
      <c r="J89" s="29"/>
    </row>
    <row r="90" spans="1:30" ht="14" x14ac:dyDescent="0.2">
      <c r="C90" s="44"/>
      <c r="D90" s="44"/>
      <c r="F90" s="20"/>
      <c r="G90" s="27"/>
      <c r="H90" s="25"/>
      <c r="I90" s="28"/>
      <c r="J90" s="339"/>
    </row>
    <row r="91" spans="1:30" ht="14" x14ac:dyDescent="0.2">
      <c r="C91" s="45"/>
      <c r="D91" s="45"/>
      <c r="F91" s="339"/>
      <c r="G91" s="27"/>
      <c r="H91" s="25"/>
      <c r="I91" s="28"/>
      <c r="J91" s="339"/>
    </row>
    <row r="92" spans="1:30" ht="14" x14ac:dyDescent="0.2">
      <c r="C92" s="46"/>
      <c r="D92" s="46"/>
      <c r="F92" s="30"/>
      <c r="G92" s="27"/>
      <c r="H92" s="25"/>
      <c r="I92" s="28"/>
      <c r="J92" s="29"/>
    </row>
    <row r="93" spans="1:30" ht="14" x14ac:dyDescent="0.2">
      <c r="C93" s="46"/>
      <c r="D93" s="46"/>
    </row>
    <row r="94" spans="1:30" ht="14" x14ac:dyDescent="0.2">
      <c r="C94" s="46"/>
      <c r="D94" s="46"/>
    </row>
    <row r="95" spans="1:30" ht="14" x14ac:dyDescent="0.2">
      <c r="C95" s="46"/>
      <c r="D95" s="46"/>
    </row>
    <row r="96" spans="1:30" ht="14" x14ac:dyDescent="0.2">
      <c r="C96" s="46"/>
      <c r="D96" s="46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ht="14" x14ac:dyDescent="0.2">
      <c r="C136" s="44"/>
      <c r="D136" s="44"/>
    </row>
    <row r="137" spans="3:4" ht="14" x14ac:dyDescent="0.2">
      <c r="C137" s="44"/>
      <c r="D137" s="44"/>
    </row>
    <row r="138" spans="3:4" ht="14" x14ac:dyDescent="0.2">
      <c r="C138" s="44"/>
      <c r="D138" s="44"/>
    </row>
    <row r="139" spans="3:4" ht="14" x14ac:dyDescent="0.2">
      <c r="C139" s="44"/>
      <c r="D139" s="44"/>
    </row>
    <row r="140" spans="3:4" ht="14" x14ac:dyDescent="0.2">
      <c r="C140" s="44"/>
      <c r="D140" s="44"/>
    </row>
    <row r="141" spans="3:4" ht="14" x14ac:dyDescent="0.2">
      <c r="C141" s="44"/>
      <c r="D141" s="44"/>
    </row>
    <row r="142" spans="3:4" ht="14" x14ac:dyDescent="0.2">
      <c r="C142" s="44"/>
      <c r="D142" s="44"/>
    </row>
    <row r="143" spans="3:4" x14ac:dyDescent="0.2">
      <c r="C143" s="47"/>
      <c r="D143" s="47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</sheetData>
  <mergeCells count="10">
    <mergeCell ref="K84:L84"/>
    <mergeCell ref="N80:O80"/>
    <mergeCell ref="N78:O78"/>
    <mergeCell ref="J80:K80"/>
    <mergeCell ref="J78:K78"/>
    <mergeCell ref="A5:B7"/>
    <mergeCell ref="P80:Q80"/>
    <mergeCell ref="M5:R5"/>
    <mergeCell ref="P78:Q78"/>
    <mergeCell ref="S5:V5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70" zoomScaleNormal="50" zoomScaleSheetLayoutView="70" workbookViewId="0">
      <pane xSplit="2" ySplit="7" topLeftCell="O37" activePane="bottomRight" state="frozen"/>
      <selection pane="topRight" activeCell="C1" sqref="C1"/>
      <selection pane="bottomLeft" activeCell="A8" sqref="A8"/>
      <selection pane="bottomRight" activeCell="Z42" sqref="Z42"/>
    </sheetView>
  </sheetViews>
  <sheetFormatPr defaultColWidth="9" defaultRowHeight="13" x14ac:dyDescent="0.2"/>
  <cols>
    <col min="1" max="2" width="6.08984375" customWidth="1"/>
    <col min="3" max="3" width="14.453125" customWidth="1"/>
    <col min="4" max="5" width="10.453125" customWidth="1"/>
    <col min="6" max="6" width="17.453125" customWidth="1"/>
    <col min="7" max="7" width="18.453125" customWidth="1"/>
    <col min="8" max="8" width="18.7265625" customWidth="1"/>
    <col min="9" max="9" width="9.08984375" customWidth="1"/>
    <col min="10" max="10" width="40.6328125" customWidth="1"/>
    <col min="11" max="12" width="20" customWidth="1"/>
    <col min="13" max="13" width="10" style="6" customWidth="1"/>
    <col min="14" max="14" width="30.36328125" customWidth="1"/>
    <col min="15" max="15" width="17.08984375" customWidth="1"/>
    <col min="16" max="16" width="40.6328125" customWidth="1"/>
    <col min="17" max="18" width="20" customWidth="1"/>
    <col min="19" max="19" width="18.6328125" customWidth="1"/>
    <col min="20" max="21" width="18.453125" customWidth="1"/>
    <col min="22" max="22" width="17.36328125" customWidth="1"/>
    <col min="23" max="23" width="14.7265625" customWidth="1"/>
    <col min="24" max="24" width="14.6328125" style="114" customWidth="1"/>
    <col min="25" max="25" width="15" style="116" customWidth="1"/>
    <col min="26" max="26" width="13.6328125" style="116" customWidth="1"/>
    <col min="27" max="27" width="13.36328125" style="116" customWidth="1"/>
    <col min="28" max="28" width="18.26953125" style="116" customWidth="1"/>
    <col min="29" max="29" width="13.7265625" style="116" customWidth="1"/>
    <col min="30" max="30" width="11.6328125" customWidth="1"/>
    <col min="31" max="16384" width="9" style="146"/>
  </cols>
  <sheetData>
    <row r="1" spans="1:30" ht="28" x14ac:dyDescent="0.4">
      <c r="G1" s="2"/>
      <c r="I1" s="2"/>
      <c r="K1" s="3" t="s">
        <v>41</v>
      </c>
      <c r="L1" s="208"/>
      <c r="M1" s="40"/>
      <c r="P1" s="3"/>
      <c r="R1" s="247" t="s">
        <v>109</v>
      </c>
      <c r="U1" s="4"/>
      <c r="Y1" s="115"/>
      <c r="AA1" s="118"/>
      <c r="AB1" s="303">
        <v>44837</v>
      </c>
      <c r="AC1" s="302"/>
      <c r="AD1" s="302"/>
    </row>
    <row r="2" spans="1:30" ht="14" x14ac:dyDescent="0.2">
      <c r="N2" s="5" t="s">
        <v>19</v>
      </c>
      <c r="O2" s="5"/>
      <c r="P2" s="5"/>
      <c r="Q2" s="5"/>
      <c r="R2" s="5"/>
      <c r="S2" s="5"/>
      <c r="V2" s="36"/>
      <c r="W2" s="36"/>
      <c r="X2" s="117"/>
      <c r="Y2" s="118"/>
      <c r="Z2" s="118"/>
      <c r="AA2" s="118"/>
      <c r="AB2" s="305" t="s">
        <v>95</v>
      </c>
      <c r="AC2" s="36"/>
      <c r="AD2" s="146"/>
    </row>
    <row r="3" spans="1:30" ht="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27"/>
      <c r="N3" s="228"/>
      <c r="O3" s="228"/>
      <c r="P3" s="228"/>
      <c r="Q3" s="228"/>
      <c r="R3" s="228"/>
      <c r="S3" s="228"/>
      <c r="T3" s="20"/>
      <c r="U3" s="20"/>
      <c r="V3" s="20"/>
      <c r="W3" s="20"/>
      <c r="X3" s="119"/>
      <c r="Y3" s="121"/>
      <c r="Z3" s="121"/>
      <c r="AA3" s="121"/>
      <c r="AB3" s="120"/>
      <c r="AC3" s="20"/>
      <c r="AD3" s="146"/>
    </row>
    <row r="4" spans="1:30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7"/>
      <c r="N4" s="20"/>
      <c r="O4" s="20"/>
      <c r="P4" s="20"/>
      <c r="Q4" s="20"/>
      <c r="R4" s="20"/>
      <c r="S4" s="20"/>
      <c r="T4" s="20"/>
      <c r="U4" s="20"/>
      <c r="V4" s="22"/>
      <c r="W4" s="22"/>
      <c r="X4" s="119"/>
      <c r="Y4" s="120"/>
      <c r="Z4" s="120"/>
      <c r="AA4" s="120"/>
      <c r="AB4" s="305" t="s">
        <v>1</v>
      </c>
      <c r="AC4" s="20"/>
      <c r="AD4" s="146"/>
    </row>
    <row r="5" spans="1:30" ht="14.25" customHeight="1" thickBot="1" x14ac:dyDescent="0.25">
      <c r="A5" s="351"/>
      <c r="B5" s="352"/>
      <c r="C5" s="7" t="s">
        <v>46</v>
      </c>
      <c r="D5" s="7"/>
      <c r="E5" s="8"/>
      <c r="F5" s="7" t="s">
        <v>47</v>
      </c>
      <c r="G5" s="7"/>
      <c r="H5" s="8"/>
      <c r="I5" s="7" t="s">
        <v>48</v>
      </c>
      <c r="J5" s="7"/>
      <c r="K5" s="7"/>
      <c r="L5" s="8"/>
      <c r="M5" s="359" t="s">
        <v>49</v>
      </c>
      <c r="N5" s="360"/>
      <c r="O5" s="360"/>
      <c r="P5" s="360"/>
      <c r="Q5" s="360"/>
      <c r="R5" s="361"/>
      <c r="S5" s="359" t="s">
        <v>50</v>
      </c>
      <c r="T5" s="360"/>
      <c r="U5" s="360"/>
      <c r="V5" s="361"/>
      <c r="W5" s="248" t="s">
        <v>61</v>
      </c>
      <c r="X5" s="230" t="s">
        <v>52</v>
      </c>
      <c r="Y5" s="213" t="s">
        <v>32</v>
      </c>
      <c r="Z5" s="214"/>
      <c r="AA5" s="215" t="s">
        <v>2</v>
      </c>
      <c r="AB5" s="229" t="s">
        <v>5</v>
      </c>
      <c r="AC5" s="146"/>
      <c r="AD5" s="146"/>
    </row>
    <row r="6" spans="1:30" ht="14.25" customHeight="1" x14ac:dyDescent="0.2">
      <c r="A6" s="353"/>
      <c r="B6" s="354"/>
      <c r="C6" s="48" t="s">
        <v>12</v>
      </c>
      <c r="D6" s="11"/>
      <c r="E6" s="252"/>
      <c r="F6" s="9"/>
      <c r="G6" s="9"/>
      <c r="H6" s="10"/>
      <c r="I6" s="11" t="s">
        <v>28</v>
      </c>
      <c r="J6" s="12"/>
      <c r="K6" s="13"/>
      <c r="L6" s="10"/>
      <c r="M6" s="14" t="s">
        <v>28</v>
      </c>
      <c r="N6" s="42"/>
      <c r="O6" s="9"/>
      <c r="P6" s="19" t="s">
        <v>29</v>
      </c>
      <c r="Q6" s="43"/>
      <c r="R6" s="10"/>
      <c r="S6" s="14" t="s">
        <v>20</v>
      </c>
      <c r="T6" s="14" t="s">
        <v>20</v>
      </c>
      <c r="U6" s="14" t="s">
        <v>21</v>
      </c>
      <c r="V6" s="11" t="s">
        <v>22</v>
      </c>
      <c r="W6" s="249" t="s">
        <v>62</v>
      </c>
      <c r="X6" s="224" t="s">
        <v>31</v>
      </c>
      <c r="Y6" s="223" t="s">
        <v>33</v>
      </c>
      <c r="Z6" s="216" t="s">
        <v>3</v>
      </c>
      <c r="AA6" s="217" t="s">
        <v>4</v>
      </c>
      <c r="AB6" s="218" t="s">
        <v>8</v>
      </c>
      <c r="AC6" s="146"/>
      <c r="AD6" s="146"/>
    </row>
    <row r="7" spans="1:30" ht="14.25" customHeight="1" x14ac:dyDescent="0.2">
      <c r="A7" s="355"/>
      <c r="B7" s="356"/>
      <c r="C7" s="49" t="s">
        <v>6</v>
      </c>
      <c r="D7" s="16" t="s">
        <v>63</v>
      </c>
      <c r="E7" s="34" t="s">
        <v>9</v>
      </c>
      <c r="F7" s="209" t="s">
        <v>24</v>
      </c>
      <c r="G7" s="18" t="s">
        <v>25</v>
      </c>
      <c r="H7" s="15" t="s">
        <v>26</v>
      </c>
      <c r="I7" s="16" t="s">
        <v>27</v>
      </c>
      <c r="J7" s="113"/>
      <c r="K7" s="17"/>
      <c r="L7" s="34" t="s">
        <v>42</v>
      </c>
      <c r="M7" s="18" t="s">
        <v>27</v>
      </c>
      <c r="N7" s="113" t="s">
        <v>82</v>
      </c>
      <c r="O7" s="17"/>
      <c r="P7" s="113" t="s">
        <v>30</v>
      </c>
      <c r="Q7" s="17"/>
      <c r="R7" s="15" t="s">
        <v>7</v>
      </c>
      <c r="S7" s="209" t="s">
        <v>23</v>
      </c>
      <c r="T7" s="18" t="s">
        <v>11</v>
      </c>
      <c r="U7" s="18" t="s">
        <v>11</v>
      </c>
      <c r="V7" s="16" t="s">
        <v>34</v>
      </c>
      <c r="W7" s="250" t="s">
        <v>64</v>
      </c>
      <c r="X7" s="219" t="s">
        <v>69</v>
      </c>
      <c r="Y7" s="220" t="s">
        <v>51</v>
      </c>
      <c r="Z7" s="221" t="s">
        <v>70</v>
      </c>
      <c r="AA7" s="222" t="s">
        <v>71</v>
      </c>
      <c r="AB7" s="209" t="s">
        <v>72</v>
      </c>
      <c r="AC7" s="146"/>
      <c r="AD7" s="146"/>
    </row>
    <row r="8" spans="1:30" ht="27" customHeight="1" x14ac:dyDescent="0.35">
      <c r="A8" s="135"/>
      <c r="B8" s="136"/>
      <c r="C8" s="57"/>
      <c r="D8" s="44"/>
      <c r="E8" s="253"/>
      <c r="F8" s="60"/>
      <c r="G8" s="60"/>
      <c r="H8" s="61"/>
      <c r="I8" s="51"/>
      <c r="J8" s="98"/>
      <c r="K8" s="77"/>
      <c r="L8" s="75"/>
      <c r="M8" s="76"/>
      <c r="N8" s="98"/>
      <c r="O8" s="60"/>
      <c r="P8" s="98"/>
      <c r="Q8" s="60"/>
      <c r="R8" s="75"/>
      <c r="S8" s="83"/>
      <c r="T8" s="311"/>
      <c r="U8" s="311"/>
      <c r="V8" s="319"/>
      <c r="W8" s="327"/>
      <c r="X8" s="285"/>
      <c r="Y8" s="293"/>
      <c r="Z8" s="240"/>
      <c r="AA8" s="240"/>
      <c r="AB8" s="112">
        <v>139.03</v>
      </c>
      <c r="AC8" s="146"/>
      <c r="AD8" s="146"/>
    </row>
    <row r="9" spans="1:30" ht="27" customHeight="1" x14ac:dyDescent="0.35">
      <c r="A9" s="138"/>
      <c r="B9" s="139"/>
      <c r="C9" s="58"/>
      <c r="D9" s="44"/>
      <c r="E9" s="253"/>
      <c r="F9" s="60"/>
      <c r="G9" s="60"/>
      <c r="H9" s="61"/>
      <c r="I9" s="51"/>
      <c r="J9" s="137" t="s">
        <v>74</v>
      </c>
      <c r="K9" s="77">
        <v>-300</v>
      </c>
      <c r="L9" s="75"/>
      <c r="M9" s="76"/>
      <c r="N9" s="98"/>
      <c r="O9" s="60"/>
      <c r="P9" s="98" t="s">
        <v>77</v>
      </c>
      <c r="Q9" s="60">
        <v>12400</v>
      </c>
      <c r="R9" s="150"/>
      <c r="S9" s="83"/>
      <c r="T9" s="311"/>
      <c r="U9" s="311"/>
      <c r="V9" s="319"/>
      <c r="W9" s="327"/>
      <c r="X9" s="286"/>
      <c r="Y9" s="293"/>
      <c r="Z9" s="240"/>
      <c r="AA9" s="240"/>
      <c r="AB9" s="112"/>
      <c r="AC9" s="146"/>
      <c r="AD9" s="146"/>
    </row>
    <row r="10" spans="1:30" ht="27" customHeight="1" x14ac:dyDescent="0.35">
      <c r="A10" s="140">
        <v>1</v>
      </c>
      <c r="B10" s="18" t="s">
        <v>59</v>
      </c>
      <c r="C10" s="123">
        <v>-4.3696824137728442E-2</v>
      </c>
      <c r="D10" s="272">
        <v>-7.0000000000000007E-2</v>
      </c>
      <c r="E10" s="273">
        <v>1E-3</v>
      </c>
      <c r="F10" s="56">
        <v>-200</v>
      </c>
      <c r="G10" s="56">
        <v>-39000</v>
      </c>
      <c r="H10" s="142">
        <v>-39200</v>
      </c>
      <c r="I10" s="53"/>
      <c r="J10" s="99" t="s">
        <v>73</v>
      </c>
      <c r="K10" s="78">
        <v>6000</v>
      </c>
      <c r="L10" s="79">
        <v>5700</v>
      </c>
      <c r="M10" s="105"/>
      <c r="N10" s="99"/>
      <c r="O10" s="56"/>
      <c r="P10" s="99" t="s">
        <v>73</v>
      </c>
      <c r="Q10" s="78">
        <v>-6200</v>
      </c>
      <c r="R10" s="149">
        <v>6200</v>
      </c>
      <c r="S10" s="81">
        <v>-27300</v>
      </c>
      <c r="T10" s="308">
        <v>5169300</v>
      </c>
      <c r="U10" s="307">
        <v>4511900</v>
      </c>
      <c r="V10" s="320">
        <v>4511800</v>
      </c>
      <c r="W10" s="284">
        <v>-9.7000000000000003E-2</v>
      </c>
      <c r="X10" s="284">
        <v>-0.11799999999999999</v>
      </c>
      <c r="Y10" s="235">
        <v>-0.02</v>
      </c>
      <c r="Z10" s="241">
        <v>-0.03</v>
      </c>
      <c r="AA10" s="244">
        <v>0.23499999999999999</v>
      </c>
      <c r="AB10" s="111">
        <v>139.69</v>
      </c>
      <c r="AC10" s="146"/>
      <c r="AD10" s="146"/>
    </row>
    <row r="11" spans="1:30" ht="27" customHeight="1" x14ac:dyDescent="0.35">
      <c r="A11" s="31"/>
      <c r="B11" s="14"/>
      <c r="C11" s="58"/>
      <c r="D11" s="44"/>
      <c r="E11" s="253"/>
      <c r="F11" s="60"/>
      <c r="G11" s="60"/>
      <c r="H11" s="61"/>
      <c r="I11" s="51"/>
      <c r="J11" s="98" t="s">
        <v>74</v>
      </c>
      <c r="K11" s="77">
        <v>-400</v>
      </c>
      <c r="L11" s="75"/>
      <c r="M11" s="76"/>
      <c r="N11" s="98"/>
      <c r="O11" s="60"/>
      <c r="P11" s="98"/>
      <c r="Q11" s="60"/>
      <c r="R11" s="150"/>
      <c r="S11" s="83"/>
      <c r="T11" s="311"/>
      <c r="U11" s="311"/>
      <c r="V11" s="319"/>
      <c r="W11" s="285"/>
      <c r="X11" s="285"/>
      <c r="Y11" s="293"/>
      <c r="Z11" s="242"/>
      <c r="AA11" s="240"/>
      <c r="AB11" s="112">
        <v>139.88</v>
      </c>
      <c r="AC11" s="146"/>
      <c r="AD11" s="146"/>
    </row>
    <row r="12" spans="1:30" ht="27" customHeight="1" x14ac:dyDescent="0.35">
      <c r="A12" s="31"/>
      <c r="B12" s="14"/>
      <c r="C12" s="58"/>
      <c r="D12" s="44"/>
      <c r="E12" s="253"/>
      <c r="F12" s="60"/>
      <c r="G12" s="60"/>
      <c r="H12" s="61"/>
      <c r="I12" s="51"/>
      <c r="J12" s="98" t="s">
        <v>73</v>
      </c>
      <c r="K12" s="77">
        <v>6200</v>
      </c>
      <c r="L12" s="75"/>
      <c r="M12" s="76"/>
      <c r="N12" s="98"/>
      <c r="O12" s="60"/>
      <c r="P12" s="98"/>
      <c r="Q12" s="60"/>
      <c r="R12" s="150"/>
      <c r="S12" s="83"/>
      <c r="T12" s="311"/>
      <c r="U12" s="311"/>
      <c r="V12" s="319"/>
      <c r="W12" s="286"/>
      <c r="X12" s="286"/>
      <c r="Y12" s="293"/>
      <c r="Z12" s="242"/>
      <c r="AA12" s="240"/>
      <c r="AB12" s="112"/>
      <c r="AC12" s="146"/>
      <c r="AD12" s="146"/>
    </row>
    <row r="13" spans="1:30" ht="27" customHeight="1" x14ac:dyDescent="0.35">
      <c r="A13" s="33">
        <v>2</v>
      </c>
      <c r="B13" s="18" t="s">
        <v>60</v>
      </c>
      <c r="C13" s="123">
        <v>-4.7612977202212317E-2</v>
      </c>
      <c r="D13" s="266">
        <v>-7.4999999999999997E-2</v>
      </c>
      <c r="E13" s="254">
        <v>1E-3</v>
      </c>
      <c r="F13" s="56">
        <v>100</v>
      </c>
      <c r="G13" s="56">
        <v>-48400</v>
      </c>
      <c r="H13" s="142">
        <v>-48300</v>
      </c>
      <c r="I13" s="53"/>
      <c r="J13" s="99" t="s">
        <v>92</v>
      </c>
      <c r="K13" s="78">
        <v>-2400</v>
      </c>
      <c r="L13" s="79">
        <v>3400</v>
      </c>
      <c r="M13" s="105"/>
      <c r="N13" s="99"/>
      <c r="O13" s="56"/>
      <c r="P13" s="99" t="s">
        <v>73</v>
      </c>
      <c r="Q13" s="56">
        <v>-6700</v>
      </c>
      <c r="R13" s="149">
        <v>-6700</v>
      </c>
      <c r="S13" s="81">
        <v>-51600</v>
      </c>
      <c r="T13" s="308">
        <v>5117700</v>
      </c>
      <c r="U13" s="307">
        <v>4464000</v>
      </c>
      <c r="V13" s="320">
        <v>4463900</v>
      </c>
      <c r="W13" s="284">
        <v>-0.09</v>
      </c>
      <c r="X13" s="284">
        <v>-0.11799999999999999</v>
      </c>
      <c r="Y13" s="235">
        <v>-0.02</v>
      </c>
      <c r="Z13" s="241">
        <v>-0.03</v>
      </c>
      <c r="AA13" s="244">
        <v>0.23499999999999999</v>
      </c>
      <c r="AB13" s="111">
        <v>140.43</v>
      </c>
      <c r="AC13" s="146"/>
      <c r="AD13" s="146"/>
    </row>
    <row r="14" spans="1:30" ht="27" customHeight="1" x14ac:dyDescent="0.35">
      <c r="A14" s="31"/>
      <c r="B14" s="35"/>
      <c r="C14" s="58"/>
      <c r="D14" s="44"/>
      <c r="E14" s="253"/>
      <c r="F14" s="60"/>
      <c r="G14" s="60"/>
      <c r="H14" s="62"/>
      <c r="I14" s="51"/>
      <c r="J14" s="98"/>
      <c r="K14" s="77"/>
      <c r="L14" s="75"/>
      <c r="M14" s="86"/>
      <c r="N14" s="98"/>
      <c r="O14" s="60"/>
      <c r="P14" s="98"/>
      <c r="Q14" s="60"/>
      <c r="R14" s="75"/>
      <c r="S14" s="60"/>
      <c r="T14" s="311"/>
      <c r="U14" s="310"/>
      <c r="V14" s="319"/>
      <c r="W14" s="286"/>
      <c r="X14" s="286"/>
      <c r="Y14" s="293"/>
      <c r="Z14" s="242"/>
      <c r="AA14" s="240"/>
      <c r="AB14" s="112">
        <v>140.12</v>
      </c>
      <c r="AC14" s="146"/>
      <c r="AD14" s="146"/>
    </row>
    <row r="15" spans="1:30" ht="27" customHeight="1" x14ac:dyDescent="0.35">
      <c r="A15" s="31"/>
      <c r="B15" s="31"/>
      <c r="C15" s="58"/>
      <c r="D15" s="44"/>
      <c r="E15" s="253"/>
      <c r="F15" s="60"/>
      <c r="G15" s="60"/>
      <c r="H15" s="62"/>
      <c r="I15" s="51"/>
      <c r="J15" s="98" t="s">
        <v>74</v>
      </c>
      <c r="K15" s="77">
        <v>-300</v>
      </c>
      <c r="L15" s="75"/>
      <c r="M15" s="86"/>
      <c r="N15" s="98"/>
      <c r="O15" s="60"/>
      <c r="P15" s="127" t="s">
        <v>77</v>
      </c>
      <c r="Q15" s="60">
        <v>10900</v>
      </c>
      <c r="R15" s="75"/>
      <c r="S15" s="60"/>
      <c r="T15" s="311"/>
      <c r="U15" s="310"/>
      <c r="V15" s="319"/>
      <c r="W15" s="286"/>
      <c r="X15" s="286"/>
      <c r="Y15" s="293"/>
      <c r="Z15" s="242"/>
      <c r="AA15" s="240"/>
      <c r="AB15" s="112"/>
      <c r="AC15" s="146"/>
      <c r="AD15" s="146"/>
    </row>
    <row r="16" spans="1:30" ht="27" customHeight="1" x14ac:dyDescent="0.35">
      <c r="A16" s="33">
        <v>5</v>
      </c>
      <c r="B16" s="18" t="s">
        <v>87</v>
      </c>
      <c r="C16" s="123">
        <v>-4.6585986165123737E-2</v>
      </c>
      <c r="D16" s="266">
        <v>-7.0000000000000007E-2</v>
      </c>
      <c r="E16" s="254">
        <v>1E-3</v>
      </c>
      <c r="F16" s="56">
        <v>800</v>
      </c>
      <c r="G16" s="56">
        <v>-11100</v>
      </c>
      <c r="H16" s="59">
        <v>-10300</v>
      </c>
      <c r="I16" s="53"/>
      <c r="J16" s="99" t="s">
        <v>73</v>
      </c>
      <c r="K16" s="78">
        <v>6700</v>
      </c>
      <c r="L16" s="79">
        <v>6400</v>
      </c>
      <c r="M16" s="80"/>
      <c r="N16" s="99"/>
      <c r="O16" s="56"/>
      <c r="P16" s="98" t="s">
        <v>73</v>
      </c>
      <c r="Q16" s="56">
        <v>-7200</v>
      </c>
      <c r="R16" s="149">
        <v>3700</v>
      </c>
      <c r="S16" s="81">
        <v>-200</v>
      </c>
      <c r="T16" s="308">
        <v>5117500</v>
      </c>
      <c r="U16" s="307">
        <v>4475000</v>
      </c>
      <c r="V16" s="320">
        <v>4474900</v>
      </c>
      <c r="W16" s="284">
        <v>-8.6999999999999994E-2</v>
      </c>
      <c r="X16" s="284">
        <v>-0.11799999999999999</v>
      </c>
      <c r="Y16" s="235">
        <v>-0.02</v>
      </c>
      <c r="Z16" s="241">
        <v>-0.03</v>
      </c>
      <c r="AA16" s="244">
        <v>0.22900000000000001</v>
      </c>
      <c r="AB16" s="111">
        <v>140.59</v>
      </c>
      <c r="AC16" s="146"/>
      <c r="AD16" s="146"/>
    </row>
    <row r="17" spans="1:30" ht="27" customHeight="1" x14ac:dyDescent="0.35">
      <c r="A17" s="31"/>
      <c r="B17" s="14"/>
      <c r="C17" s="58"/>
      <c r="D17" s="44"/>
      <c r="E17" s="255"/>
      <c r="F17" s="60"/>
      <c r="G17" s="60"/>
      <c r="H17" s="61"/>
      <c r="I17" s="50"/>
      <c r="J17" s="98"/>
      <c r="K17" s="82"/>
      <c r="L17" s="71"/>
      <c r="M17" s="76"/>
      <c r="N17" s="98"/>
      <c r="O17" s="63"/>
      <c r="P17" s="237"/>
      <c r="Q17" s="63"/>
      <c r="R17" s="211"/>
      <c r="S17" s="83"/>
      <c r="T17" s="311"/>
      <c r="U17" s="310"/>
      <c r="V17" s="321"/>
      <c r="W17" s="285"/>
      <c r="X17" s="285"/>
      <c r="Y17" s="294"/>
      <c r="Z17" s="243"/>
      <c r="AA17" s="240"/>
      <c r="AB17" s="110">
        <v>140.25</v>
      </c>
      <c r="AC17" s="146"/>
      <c r="AD17" s="146"/>
    </row>
    <row r="18" spans="1:30" ht="27" customHeight="1" x14ac:dyDescent="0.35">
      <c r="A18" s="31"/>
      <c r="B18" s="14"/>
      <c r="C18" s="58"/>
      <c r="D18" s="44"/>
      <c r="E18" s="253"/>
      <c r="F18" s="60"/>
      <c r="G18" s="60"/>
      <c r="H18" s="61"/>
      <c r="I18" s="50"/>
      <c r="J18" s="98" t="s">
        <v>74</v>
      </c>
      <c r="K18" s="82">
        <v>-100</v>
      </c>
      <c r="L18" s="75"/>
      <c r="M18" s="76"/>
      <c r="N18" s="98"/>
      <c r="O18" s="60"/>
      <c r="P18" s="127"/>
      <c r="Q18" s="60"/>
      <c r="R18" s="150"/>
      <c r="S18" s="83"/>
      <c r="T18" s="311"/>
      <c r="U18" s="310"/>
      <c r="V18" s="319"/>
      <c r="W18" s="286"/>
      <c r="X18" s="286"/>
      <c r="Y18" s="293"/>
      <c r="Z18" s="240"/>
      <c r="AA18" s="240"/>
      <c r="AB18" s="112"/>
      <c r="AC18" s="146"/>
      <c r="AD18" s="146"/>
    </row>
    <row r="19" spans="1:30" ht="27" customHeight="1" x14ac:dyDescent="0.35">
      <c r="A19" s="33">
        <v>6</v>
      </c>
      <c r="B19" s="18" t="s">
        <v>57</v>
      </c>
      <c r="C19" s="123">
        <v>-4.3496067715275935E-2</v>
      </c>
      <c r="D19" s="266">
        <v>-7.4999999999999997E-2</v>
      </c>
      <c r="E19" s="254">
        <v>1E-3</v>
      </c>
      <c r="F19" s="56">
        <v>800</v>
      </c>
      <c r="G19" s="56">
        <v>13800</v>
      </c>
      <c r="H19" s="59">
        <v>14600</v>
      </c>
      <c r="I19" s="53"/>
      <c r="J19" s="99" t="s">
        <v>73</v>
      </c>
      <c r="K19" s="82">
        <v>7200</v>
      </c>
      <c r="L19" s="79">
        <v>7100</v>
      </c>
      <c r="M19" s="80"/>
      <c r="N19" s="99"/>
      <c r="O19" s="56"/>
      <c r="P19" s="99" t="s">
        <v>73</v>
      </c>
      <c r="Q19" s="56">
        <v>-7500</v>
      </c>
      <c r="R19" s="149">
        <v>-7500</v>
      </c>
      <c r="S19" s="68">
        <v>14200</v>
      </c>
      <c r="T19" s="308">
        <v>5131700</v>
      </c>
      <c r="U19" s="307">
        <v>4498400</v>
      </c>
      <c r="V19" s="320">
        <v>4498300</v>
      </c>
      <c r="W19" s="287">
        <v>-8.5999999999999993E-2</v>
      </c>
      <c r="X19" s="287">
        <v>-0.11799999999999999</v>
      </c>
      <c r="Y19" s="235">
        <v>-0.02</v>
      </c>
      <c r="Z19" s="244">
        <v>-0.03</v>
      </c>
      <c r="AA19" s="244">
        <v>0.23499999999999999</v>
      </c>
      <c r="AB19" s="111">
        <v>141.72999999999999</v>
      </c>
      <c r="AC19" s="146"/>
      <c r="AD19" s="146"/>
    </row>
    <row r="20" spans="1:30" ht="27" customHeight="1" x14ac:dyDescent="0.35">
      <c r="A20" s="35"/>
      <c r="B20" s="35"/>
      <c r="C20" s="58"/>
      <c r="D20" s="44"/>
      <c r="E20" s="255"/>
      <c r="F20" s="63"/>
      <c r="G20" s="63"/>
      <c r="H20" s="64"/>
      <c r="I20" s="98"/>
      <c r="J20" s="98"/>
      <c r="K20" s="70"/>
      <c r="L20" s="71"/>
      <c r="M20" s="72"/>
      <c r="N20" s="98"/>
      <c r="O20" s="60"/>
      <c r="P20" s="98"/>
      <c r="Q20" s="60"/>
      <c r="R20" s="211"/>
      <c r="S20" s="87"/>
      <c r="T20" s="314"/>
      <c r="U20" s="313"/>
      <c r="V20" s="321"/>
      <c r="W20" s="285"/>
      <c r="X20" s="285"/>
      <c r="Y20" s="294"/>
      <c r="Z20" s="243"/>
      <c r="AA20" s="243"/>
      <c r="AB20" s="110">
        <v>142.81</v>
      </c>
      <c r="AC20" s="146"/>
      <c r="AD20" s="146"/>
    </row>
    <row r="21" spans="1:30" s="147" customFormat="1" ht="27" customHeight="1" x14ac:dyDescent="0.35">
      <c r="A21" s="31"/>
      <c r="B21" s="31"/>
      <c r="C21" s="58"/>
      <c r="D21" s="44"/>
      <c r="E21" s="253"/>
      <c r="F21" s="60"/>
      <c r="G21" s="60"/>
      <c r="H21" s="61"/>
      <c r="I21" s="131"/>
      <c r="J21" s="98"/>
      <c r="K21" s="74"/>
      <c r="L21" s="75"/>
      <c r="M21" s="76"/>
      <c r="N21" s="98"/>
      <c r="O21" s="60"/>
      <c r="P21" s="98" t="s">
        <v>76</v>
      </c>
      <c r="Q21" s="60">
        <v>1000</v>
      </c>
      <c r="R21" s="150"/>
      <c r="S21" s="83"/>
      <c r="T21" s="311"/>
      <c r="U21" s="310"/>
      <c r="V21" s="319"/>
      <c r="W21" s="286"/>
      <c r="X21" s="286"/>
      <c r="Y21" s="293"/>
      <c r="Z21" s="240"/>
      <c r="AA21" s="240"/>
      <c r="AB21" s="112"/>
    </row>
    <row r="22" spans="1:30" s="147" customFormat="1" ht="27" customHeight="1" x14ac:dyDescent="0.35">
      <c r="A22" s="33">
        <v>7</v>
      </c>
      <c r="B22" s="33" t="s">
        <v>58</v>
      </c>
      <c r="C22" s="123">
        <v>-4.058343817182896E-2</v>
      </c>
      <c r="D22" s="266">
        <v>-7.2999999999999995E-2</v>
      </c>
      <c r="E22" s="254">
        <v>1E-3</v>
      </c>
      <c r="F22" s="56">
        <v>500</v>
      </c>
      <c r="G22" s="56">
        <v>-11700</v>
      </c>
      <c r="H22" s="59">
        <v>-11200</v>
      </c>
      <c r="I22" s="53"/>
      <c r="J22" s="99" t="s">
        <v>73</v>
      </c>
      <c r="K22" s="85">
        <v>7500</v>
      </c>
      <c r="L22" s="79">
        <v>7500</v>
      </c>
      <c r="M22" s="97"/>
      <c r="N22" s="99"/>
      <c r="O22" s="56"/>
      <c r="P22" s="98" t="s">
        <v>73</v>
      </c>
      <c r="Q22" s="56">
        <v>-6800</v>
      </c>
      <c r="R22" s="149">
        <v>-5800</v>
      </c>
      <c r="S22" s="68">
        <v>-9500</v>
      </c>
      <c r="T22" s="308">
        <v>5122200</v>
      </c>
      <c r="U22" s="307">
        <v>4502400</v>
      </c>
      <c r="V22" s="320">
        <v>4502300</v>
      </c>
      <c r="W22" s="284">
        <v>-8.5999999999999993E-2</v>
      </c>
      <c r="X22" s="284">
        <v>-0.11799999999999999</v>
      </c>
      <c r="Y22" s="235">
        <v>-0.02</v>
      </c>
      <c r="Z22" s="241">
        <v>-0.03</v>
      </c>
      <c r="AA22" s="244">
        <v>0.24399999999999999</v>
      </c>
      <c r="AB22" s="145">
        <v>144.38</v>
      </c>
    </row>
    <row r="23" spans="1:30" ht="27" customHeight="1" x14ac:dyDescent="0.35">
      <c r="A23" s="31"/>
      <c r="B23" s="35"/>
      <c r="C23" s="58"/>
      <c r="D23" s="267"/>
      <c r="E23" s="255"/>
      <c r="F23" s="60"/>
      <c r="G23" s="60"/>
      <c r="H23" s="62"/>
      <c r="I23" s="50"/>
      <c r="J23" s="98" t="s">
        <v>74</v>
      </c>
      <c r="K23" s="74">
        <v>-200</v>
      </c>
      <c r="L23" s="71"/>
      <c r="M23" s="76"/>
      <c r="N23" s="98"/>
      <c r="O23" s="60"/>
      <c r="P23" s="108"/>
      <c r="Q23" s="60"/>
      <c r="R23" s="150"/>
      <c r="S23" s="83"/>
      <c r="T23" s="311"/>
      <c r="U23" s="310"/>
      <c r="V23" s="321"/>
      <c r="W23" s="285"/>
      <c r="X23" s="285"/>
      <c r="Y23" s="295"/>
      <c r="Z23" s="245"/>
      <c r="AA23" s="243"/>
      <c r="AB23" s="110">
        <v>143.47999999999999</v>
      </c>
      <c r="AC23" s="146"/>
      <c r="AD23" s="146"/>
    </row>
    <row r="24" spans="1:30" ht="27" customHeight="1" x14ac:dyDescent="0.35">
      <c r="A24" s="31"/>
      <c r="B24" s="31"/>
      <c r="C24" s="58"/>
      <c r="D24" s="267"/>
      <c r="E24" s="253"/>
      <c r="F24" s="60"/>
      <c r="G24" s="60"/>
      <c r="H24" s="62"/>
      <c r="I24" s="50"/>
      <c r="J24" s="98" t="s">
        <v>73</v>
      </c>
      <c r="K24" s="74">
        <v>6800</v>
      </c>
      <c r="L24" s="75"/>
      <c r="M24" s="76"/>
      <c r="N24" s="98"/>
      <c r="O24" s="60"/>
      <c r="P24" s="98" t="s">
        <v>77</v>
      </c>
      <c r="Q24" s="60">
        <v>16500</v>
      </c>
      <c r="R24" s="152"/>
      <c r="S24" s="83"/>
      <c r="T24" s="311"/>
      <c r="U24" s="310"/>
      <c r="V24" s="319"/>
      <c r="W24" s="286"/>
      <c r="X24" s="286"/>
      <c r="Y24" s="293"/>
      <c r="Z24" s="242"/>
      <c r="AA24" s="240"/>
      <c r="AB24" s="112"/>
      <c r="AC24" s="146"/>
      <c r="AD24" s="146"/>
    </row>
    <row r="25" spans="1:30" ht="27" customHeight="1" x14ac:dyDescent="0.35">
      <c r="A25" s="33">
        <v>8</v>
      </c>
      <c r="B25" s="33" t="s">
        <v>59</v>
      </c>
      <c r="C25" s="123">
        <v>-3.7111832589629183E-2</v>
      </c>
      <c r="D25" s="266">
        <v>-6.8000000000000005E-2</v>
      </c>
      <c r="E25" s="254">
        <v>1E-3</v>
      </c>
      <c r="F25" s="56">
        <v>-100</v>
      </c>
      <c r="G25" s="56">
        <v>-6500</v>
      </c>
      <c r="H25" s="59">
        <v>-6600</v>
      </c>
      <c r="I25" s="54"/>
      <c r="J25" s="99" t="s">
        <v>91</v>
      </c>
      <c r="K25" s="85">
        <v>-23600</v>
      </c>
      <c r="L25" s="79">
        <v>-17000</v>
      </c>
      <c r="M25" s="88"/>
      <c r="N25" s="99"/>
      <c r="O25" s="90"/>
      <c r="P25" s="99" t="s">
        <v>73</v>
      </c>
      <c r="Q25" s="90">
        <v>-9300</v>
      </c>
      <c r="R25" s="149">
        <v>7200</v>
      </c>
      <c r="S25" s="68">
        <v>-16400</v>
      </c>
      <c r="T25" s="308">
        <v>5105800</v>
      </c>
      <c r="U25" s="323">
        <v>4491100</v>
      </c>
      <c r="V25" s="320">
        <v>4491100</v>
      </c>
      <c r="W25" s="284">
        <v>-8.5999999999999993E-2</v>
      </c>
      <c r="X25" s="284">
        <v>-0.11799999999999999</v>
      </c>
      <c r="Y25" s="235">
        <v>-0.02</v>
      </c>
      <c r="Z25" s="241">
        <v>-0.03</v>
      </c>
      <c r="AA25" s="244">
        <v>0.24399999999999999</v>
      </c>
      <c r="AB25" s="111">
        <v>144.53</v>
      </c>
      <c r="AC25" s="146"/>
      <c r="AD25" s="146"/>
    </row>
    <row r="26" spans="1:30" ht="27" customHeight="1" x14ac:dyDescent="0.35">
      <c r="A26" s="31"/>
      <c r="B26" s="35"/>
      <c r="C26" s="58"/>
      <c r="D26" s="267"/>
      <c r="E26" s="253"/>
      <c r="F26" s="60"/>
      <c r="G26" s="60"/>
      <c r="H26" s="65"/>
      <c r="I26" s="52"/>
      <c r="J26" s="98" t="s">
        <v>74</v>
      </c>
      <c r="K26" s="73">
        <v>-700</v>
      </c>
      <c r="L26" s="75"/>
      <c r="M26" s="76"/>
      <c r="N26" s="98"/>
      <c r="O26" s="63"/>
      <c r="P26" s="98"/>
      <c r="Q26" s="63"/>
      <c r="R26" s="212"/>
      <c r="S26" s="91"/>
      <c r="T26" s="326"/>
      <c r="U26" s="322"/>
      <c r="V26" s="321"/>
      <c r="W26" s="285"/>
      <c r="X26" s="285"/>
      <c r="Y26" s="296"/>
      <c r="Z26" s="242"/>
      <c r="AA26" s="240"/>
      <c r="AB26" s="110">
        <v>142.15</v>
      </c>
      <c r="AC26" s="146"/>
      <c r="AD26" s="146"/>
    </row>
    <row r="27" spans="1:30" s="147" customFormat="1" ht="27" customHeight="1" x14ac:dyDescent="0.35">
      <c r="A27" s="31"/>
      <c r="B27" s="31"/>
      <c r="C27" s="58"/>
      <c r="D27" s="44"/>
      <c r="E27" s="253"/>
      <c r="F27" s="60"/>
      <c r="G27" s="60"/>
      <c r="H27" s="65"/>
      <c r="I27" s="55"/>
      <c r="J27" s="98" t="s">
        <v>75</v>
      </c>
      <c r="K27" s="77">
        <v>-100</v>
      </c>
      <c r="L27" s="75"/>
      <c r="M27" s="76"/>
      <c r="N27" s="98"/>
      <c r="O27" s="60"/>
      <c r="P27" s="98" t="s">
        <v>77</v>
      </c>
      <c r="Q27" s="60">
        <v>200</v>
      </c>
      <c r="R27" s="102"/>
      <c r="S27" s="83"/>
      <c r="T27" s="326"/>
      <c r="U27" s="325"/>
      <c r="V27" s="319"/>
      <c r="W27" s="286"/>
      <c r="X27" s="286"/>
      <c r="Y27" s="293"/>
      <c r="Z27" s="242"/>
      <c r="AA27" s="240"/>
      <c r="AB27" s="112"/>
    </row>
    <row r="28" spans="1:30" s="147" customFormat="1" ht="27" customHeight="1" x14ac:dyDescent="0.35">
      <c r="A28" s="33">
        <v>9</v>
      </c>
      <c r="B28" s="33" t="s">
        <v>60</v>
      </c>
      <c r="C28" s="236">
        <v>-3.0144612041416326E-2</v>
      </c>
      <c r="D28" s="268">
        <v>-6.5000000000000002E-2</v>
      </c>
      <c r="E28" s="254">
        <v>1E-3</v>
      </c>
      <c r="F28" s="56">
        <v>700</v>
      </c>
      <c r="G28" s="56">
        <v>-5100</v>
      </c>
      <c r="H28" s="66">
        <v>-4400</v>
      </c>
      <c r="I28" s="54"/>
      <c r="J28" s="99" t="s">
        <v>73</v>
      </c>
      <c r="K28" s="56">
        <v>9300</v>
      </c>
      <c r="L28" s="79">
        <v>8500</v>
      </c>
      <c r="M28" s="100"/>
      <c r="N28" s="99"/>
      <c r="O28" s="56"/>
      <c r="P28" s="99" t="s">
        <v>73</v>
      </c>
      <c r="Q28" s="56">
        <v>-7200</v>
      </c>
      <c r="R28" s="149">
        <v>-7000</v>
      </c>
      <c r="S28" s="81">
        <v>-2900</v>
      </c>
      <c r="T28" s="324">
        <v>5102900</v>
      </c>
      <c r="U28" s="323">
        <v>4495500</v>
      </c>
      <c r="V28" s="320">
        <v>4495500</v>
      </c>
      <c r="W28" s="284">
        <v>-8.3000000000000004E-2</v>
      </c>
      <c r="X28" s="284">
        <v>-0.13</v>
      </c>
      <c r="Y28" s="235">
        <v>-6.0000000000000001E-3</v>
      </c>
      <c r="Z28" s="241">
        <v>-0.02</v>
      </c>
      <c r="AA28" s="244">
        <v>0.24399999999999999</v>
      </c>
      <c r="AB28" s="111">
        <v>144.09</v>
      </c>
    </row>
    <row r="29" spans="1:30" s="147" customFormat="1" ht="27" customHeight="1" x14ac:dyDescent="0.35">
      <c r="A29" s="31"/>
      <c r="B29" s="35"/>
      <c r="C29" s="58"/>
      <c r="D29" s="44"/>
      <c r="E29" s="253"/>
      <c r="F29" s="60"/>
      <c r="G29" s="60"/>
      <c r="H29" s="65"/>
      <c r="I29" s="55"/>
      <c r="J29" s="137" t="s">
        <v>74</v>
      </c>
      <c r="K29" s="60">
        <v>-400</v>
      </c>
      <c r="L29" s="75"/>
      <c r="M29" s="93"/>
      <c r="N29" s="98"/>
      <c r="O29" s="60"/>
      <c r="P29" s="108"/>
      <c r="Q29" s="60"/>
      <c r="R29" s="102"/>
      <c r="S29" s="60"/>
      <c r="T29" s="311"/>
      <c r="U29" s="322"/>
      <c r="V29" s="321"/>
      <c r="W29" s="285"/>
      <c r="X29" s="285"/>
      <c r="Y29" s="294"/>
      <c r="Z29" s="246"/>
      <c r="AA29" s="243"/>
      <c r="AB29" s="110">
        <v>142.34</v>
      </c>
    </row>
    <row r="30" spans="1:30" ht="27" customHeight="1" x14ac:dyDescent="0.35">
      <c r="A30" s="31"/>
      <c r="B30" s="31"/>
      <c r="C30" s="58"/>
      <c r="D30" s="44"/>
      <c r="E30" s="253"/>
      <c r="F30" s="60"/>
      <c r="G30" s="60"/>
      <c r="H30" s="65"/>
      <c r="I30" s="55"/>
      <c r="J30" s="98" t="s">
        <v>75</v>
      </c>
      <c r="K30" s="60">
        <v>-200</v>
      </c>
      <c r="L30" s="75"/>
      <c r="M30" s="93"/>
      <c r="N30" s="98"/>
      <c r="O30" s="60"/>
      <c r="P30" s="98" t="s">
        <v>77</v>
      </c>
      <c r="Q30" s="60">
        <v>300</v>
      </c>
      <c r="R30" s="102"/>
      <c r="S30" s="60"/>
      <c r="T30" s="311"/>
      <c r="U30" s="310"/>
      <c r="V30" s="319"/>
      <c r="W30" s="286"/>
      <c r="X30" s="286"/>
      <c r="Y30" s="293"/>
      <c r="Z30" s="242"/>
      <c r="AA30" s="240"/>
      <c r="AB30" s="112"/>
      <c r="AC30" s="146"/>
      <c r="AD30" s="146"/>
    </row>
    <row r="31" spans="1:30" ht="27" customHeight="1" x14ac:dyDescent="0.35">
      <c r="A31" s="33">
        <v>12</v>
      </c>
      <c r="B31" s="18" t="s">
        <v>87</v>
      </c>
      <c r="C31" s="123">
        <v>-3.1977992357576625E-2</v>
      </c>
      <c r="D31" s="266">
        <v>-6.5000000000000002E-2</v>
      </c>
      <c r="E31" s="254">
        <v>1E-3</v>
      </c>
      <c r="F31" s="56">
        <v>800</v>
      </c>
      <c r="G31" s="56">
        <v>-16700</v>
      </c>
      <c r="H31" s="66">
        <v>-15900</v>
      </c>
      <c r="I31" s="101"/>
      <c r="J31" s="99" t="s">
        <v>73</v>
      </c>
      <c r="K31" s="56">
        <v>7200</v>
      </c>
      <c r="L31" s="79">
        <v>6600</v>
      </c>
      <c r="M31" s="84"/>
      <c r="N31" s="99"/>
      <c r="O31" s="56"/>
      <c r="P31" s="99" t="s">
        <v>73</v>
      </c>
      <c r="Q31" s="56">
        <v>-6000</v>
      </c>
      <c r="R31" s="149">
        <v>-5700</v>
      </c>
      <c r="S31" s="81">
        <v>-15000</v>
      </c>
      <c r="T31" s="308">
        <v>5087900</v>
      </c>
      <c r="U31" s="307">
        <v>4481000</v>
      </c>
      <c r="V31" s="320">
        <v>4481000</v>
      </c>
      <c r="W31" s="284">
        <v>-8.5000000000000006E-2</v>
      </c>
      <c r="X31" s="284">
        <v>-0.124</v>
      </c>
      <c r="Y31" s="235">
        <v>-6.0000000000000001E-3</v>
      </c>
      <c r="Z31" s="241">
        <v>-0.02</v>
      </c>
      <c r="AA31" s="244">
        <v>0.24399999999999999</v>
      </c>
      <c r="AB31" s="111">
        <v>143.5</v>
      </c>
      <c r="AC31" s="146"/>
      <c r="AD31" s="146"/>
    </row>
    <row r="32" spans="1:30" s="147" customFormat="1" ht="27" customHeight="1" x14ac:dyDescent="0.35">
      <c r="A32" s="31"/>
      <c r="B32" s="14"/>
      <c r="C32" s="125"/>
      <c r="D32" s="269"/>
      <c r="E32" s="255"/>
      <c r="F32" s="63"/>
      <c r="G32" s="63"/>
      <c r="H32" s="69"/>
      <c r="I32" s="143"/>
      <c r="J32" s="336"/>
      <c r="K32" s="63"/>
      <c r="L32" s="71"/>
      <c r="M32" s="96"/>
      <c r="N32" s="108"/>
      <c r="O32" s="63"/>
      <c r="P32" s="108"/>
      <c r="Q32" s="63"/>
      <c r="R32" s="71"/>
      <c r="S32" s="63"/>
      <c r="T32" s="314"/>
      <c r="U32" s="313"/>
      <c r="V32" s="321"/>
      <c r="W32" s="285"/>
      <c r="X32" s="285"/>
      <c r="Y32" s="294"/>
      <c r="Z32" s="243"/>
      <c r="AA32" s="243"/>
      <c r="AB32" s="110">
        <v>142.05000000000001</v>
      </c>
    </row>
    <row r="33" spans="1:30" s="147" customFormat="1" ht="27" customHeight="1" x14ac:dyDescent="0.35">
      <c r="A33" s="31"/>
      <c r="B33" s="14"/>
      <c r="C33" s="124"/>
      <c r="D33" s="45"/>
      <c r="E33" s="253"/>
      <c r="F33" s="60"/>
      <c r="G33" s="60"/>
      <c r="H33" s="65"/>
      <c r="I33" s="133"/>
      <c r="J33" s="98" t="s">
        <v>74</v>
      </c>
      <c r="K33" s="60">
        <v>-100</v>
      </c>
      <c r="L33" s="75"/>
      <c r="M33" s="86"/>
      <c r="N33" s="328"/>
      <c r="O33" s="60"/>
      <c r="P33" s="98" t="s">
        <v>77</v>
      </c>
      <c r="Q33" s="60">
        <v>1800</v>
      </c>
      <c r="R33" s="75"/>
      <c r="S33" s="60"/>
      <c r="T33" s="311"/>
      <c r="U33" s="310"/>
      <c r="V33" s="319"/>
      <c r="W33" s="286"/>
      <c r="X33" s="286"/>
      <c r="Y33" s="293"/>
      <c r="Z33" s="240"/>
      <c r="AA33" s="240"/>
      <c r="AB33" s="112"/>
    </row>
    <row r="34" spans="1:30" s="147" customFormat="1" ht="27" customHeight="1" x14ac:dyDescent="0.35">
      <c r="A34" s="33">
        <v>13</v>
      </c>
      <c r="B34" s="18" t="s">
        <v>57</v>
      </c>
      <c r="C34" s="123">
        <v>-3.3433515210404365E-2</v>
      </c>
      <c r="D34" s="270">
        <v>-0.06</v>
      </c>
      <c r="E34" s="254">
        <v>1E-3</v>
      </c>
      <c r="F34" s="56">
        <v>500</v>
      </c>
      <c r="G34" s="56">
        <v>-15300</v>
      </c>
      <c r="H34" s="66">
        <v>-14800</v>
      </c>
      <c r="I34" s="101"/>
      <c r="J34" s="99" t="s">
        <v>73</v>
      </c>
      <c r="K34" s="56">
        <v>6000</v>
      </c>
      <c r="L34" s="79">
        <v>5900</v>
      </c>
      <c r="M34" s="80"/>
      <c r="N34" s="99"/>
      <c r="O34" s="56"/>
      <c r="P34" s="99" t="s">
        <v>73</v>
      </c>
      <c r="Q34" s="94">
        <v>-6200</v>
      </c>
      <c r="R34" s="149">
        <v>-4400</v>
      </c>
      <c r="S34" s="94">
        <v>-13300</v>
      </c>
      <c r="T34" s="318">
        <v>5074600</v>
      </c>
      <c r="U34" s="307">
        <v>4455500</v>
      </c>
      <c r="V34" s="320">
        <v>4455400</v>
      </c>
      <c r="W34" s="284">
        <v>-8.8999999999999996E-2</v>
      </c>
      <c r="X34" s="284">
        <v>-0.12</v>
      </c>
      <c r="Y34" s="235">
        <v>-6.0000000000000001E-3</v>
      </c>
      <c r="Z34" s="244">
        <v>-0.02</v>
      </c>
      <c r="AA34" s="244">
        <v>0.24</v>
      </c>
      <c r="AB34" s="111">
        <v>142.78</v>
      </c>
    </row>
    <row r="35" spans="1:30" s="147" customFormat="1" ht="27" customHeight="1" x14ac:dyDescent="0.35">
      <c r="A35" s="31"/>
      <c r="B35" s="35"/>
      <c r="C35" s="125"/>
      <c r="D35" s="269"/>
      <c r="E35" s="255"/>
      <c r="F35" s="63"/>
      <c r="G35" s="63"/>
      <c r="H35" s="69"/>
      <c r="I35" s="143"/>
      <c r="J35" s="108" t="s">
        <v>80</v>
      </c>
      <c r="K35" s="63">
        <v>-13700</v>
      </c>
      <c r="L35" s="71"/>
      <c r="M35" s="96"/>
      <c r="N35" s="108"/>
      <c r="O35" s="63"/>
      <c r="P35" s="108" t="s">
        <v>76</v>
      </c>
      <c r="Q35" s="63">
        <v>1000</v>
      </c>
      <c r="R35" s="71"/>
      <c r="S35" s="63"/>
      <c r="T35" s="314"/>
      <c r="U35" s="313"/>
      <c r="V35" s="321"/>
      <c r="W35" s="285"/>
      <c r="X35" s="285"/>
      <c r="Y35" s="294"/>
      <c r="Z35" s="243"/>
      <c r="AA35" s="243"/>
      <c r="AB35" s="110">
        <v>143.26</v>
      </c>
    </row>
    <row r="36" spans="1:30" s="147" customFormat="1" ht="27" customHeight="1" x14ac:dyDescent="0.35">
      <c r="A36" s="31"/>
      <c r="B36" s="31"/>
      <c r="C36" s="124"/>
      <c r="D36" s="45"/>
      <c r="E36" s="253"/>
      <c r="F36" s="60"/>
      <c r="G36" s="60"/>
      <c r="H36" s="65"/>
      <c r="I36" s="133"/>
      <c r="J36" s="98" t="s">
        <v>74</v>
      </c>
      <c r="K36" s="60">
        <v>-700</v>
      </c>
      <c r="L36" s="75"/>
      <c r="M36" s="86"/>
      <c r="N36" s="98"/>
      <c r="O36" s="60"/>
      <c r="P36" s="98" t="s">
        <v>74</v>
      </c>
      <c r="Q36" s="60">
        <v>4000</v>
      </c>
      <c r="R36" s="75"/>
      <c r="S36" s="60"/>
      <c r="T36" s="311"/>
      <c r="U36" s="310"/>
      <c r="V36" s="319"/>
      <c r="W36" s="286"/>
      <c r="X36" s="286"/>
      <c r="Y36" s="293"/>
      <c r="Z36" s="240"/>
      <c r="AA36" s="240"/>
      <c r="AB36" s="112"/>
    </row>
    <row r="37" spans="1:30" s="147" customFormat="1" ht="27" customHeight="1" x14ac:dyDescent="0.35">
      <c r="A37" s="31"/>
      <c r="B37" s="31"/>
      <c r="C37" s="124"/>
      <c r="D37" s="45"/>
      <c r="E37" s="253"/>
      <c r="F37" s="60"/>
      <c r="G37" s="60"/>
      <c r="H37" s="65"/>
      <c r="I37" s="133"/>
      <c r="J37" s="98" t="s">
        <v>73</v>
      </c>
      <c r="K37" s="60">
        <v>6200</v>
      </c>
      <c r="L37" s="75"/>
      <c r="M37" s="86"/>
      <c r="N37" s="328"/>
      <c r="O37" s="60"/>
      <c r="P37" s="98" t="s">
        <v>73</v>
      </c>
      <c r="Q37" s="60">
        <v>-15200</v>
      </c>
      <c r="R37" s="75"/>
      <c r="S37" s="60"/>
      <c r="T37" s="311"/>
      <c r="U37" s="310"/>
      <c r="V37" s="319"/>
      <c r="W37" s="286"/>
      <c r="X37" s="286"/>
      <c r="Y37" s="293"/>
      <c r="Z37" s="240"/>
      <c r="AA37" s="240"/>
      <c r="AB37" s="112"/>
    </row>
    <row r="38" spans="1:30" s="147" customFormat="1" ht="27" customHeight="1" x14ac:dyDescent="0.35">
      <c r="A38" s="33">
        <v>14</v>
      </c>
      <c r="B38" s="33" t="s">
        <v>58</v>
      </c>
      <c r="C38" s="123">
        <v>-3.2735808970164613E-2</v>
      </c>
      <c r="D38" s="270">
        <v>-0.06</v>
      </c>
      <c r="E38" s="254">
        <v>1E-3</v>
      </c>
      <c r="F38" s="56">
        <v>100</v>
      </c>
      <c r="G38" s="56">
        <v>-35200</v>
      </c>
      <c r="H38" s="66">
        <v>-35100</v>
      </c>
      <c r="I38" s="101"/>
      <c r="J38" s="99" t="s">
        <v>91</v>
      </c>
      <c r="K38" s="56">
        <v>-10200</v>
      </c>
      <c r="L38" s="79">
        <v>-18400</v>
      </c>
      <c r="M38" s="80"/>
      <c r="N38" s="99" t="s">
        <v>80</v>
      </c>
      <c r="O38" s="56">
        <v>7300</v>
      </c>
      <c r="P38" s="99" t="s">
        <v>91</v>
      </c>
      <c r="Q38" s="94">
        <v>30600</v>
      </c>
      <c r="R38" s="149">
        <v>27700</v>
      </c>
      <c r="S38" s="94">
        <v>-25800</v>
      </c>
      <c r="T38" s="318">
        <v>5048800</v>
      </c>
      <c r="U38" s="307">
        <v>4436700</v>
      </c>
      <c r="V38" s="320">
        <v>4436700</v>
      </c>
      <c r="W38" s="284">
        <v>-9.0999999999999998E-2</v>
      </c>
      <c r="X38" s="284">
        <v>-0.12</v>
      </c>
      <c r="Y38" s="235">
        <v>-6.0000000000000001E-3</v>
      </c>
      <c r="Z38" s="244">
        <v>-0.02</v>
      </c>
      <c r="AA38" s="244">
        <v>0.249</v>
      </c>
      <c r="AB38" s="111">
        <v>144.94999999999999</v>
      </c>
    </row>
    <row r="39" spans="1:30" s="147" customFormat="1" ht="27" customHeight="1" x14ac:dyDescent="0.35">
      <c r="A39" s="31"/>
      <c r="B39" s="35"/>
      <c r="C39" s="125"/>
      <c r="D39" s="269"/>
      <c r="E39" s="255"/>
      <c r="F39" s="63"/>
      <c r="G39" s="63"/>
      <c r="H39" s="69"/>
      <c r="I39" s="143"/>
      <c r="J39" s="108" t="s">
        <v>74</v>
      </c>
      <c r="K39" s="63">
        <v>-300</v>
      </c>
      <c r="L39" s="71"/>
      <c r="M39" s="96"/>
      <c r="N39" s="108"/>
      <c r="O39" s="63"/>
      <c r="P39" s="108"/>
      <c r="Q39" s="63"/>
      <c r="R39" s="71"/>
      <c r="S39" s="63"/>
      <c r="T39" s="314"/>
      <c r="U39" s="313"/>
      <c r="V39" s="321"/>
      <c r="W39" s="285"/>
      <c r="X39" s="285"/>
      <c r="Y39" s="294"/>
      <c r="Z39" s="243"/>
      <c r="AA39" s="243"/>
      <c r="AB39" s="110">
        <v>142.81</v>
      </c>
    </row>
    <row r="40" spans="1:30" s="147" customFormat="1" ht="27" customHeight="1" x14ac:dyDescent="0.35">
      <c r="A40" s="31"/>
      <c r="B40" s="31"/>
      <c r="C40" s="124"/>
      <c r="D40" s="45"/>
      <c r="E40" s="253"/>
      <c r="F40" s="60"/>
      <c r="G40" s="60"/>
      <c r="H40" s="65"/>
      <c r="I40" s="133"/>
      <c r="J40" s="98" t="s">
        <v>75</v>
      </c>
      <c r="K40" s="60">
        <v>-100</v>
      </c>
      <c r="L40" s="75"/>
      <c r="M40" s="86"/>
      <c r="N40" s="98"/>
      <c r="O40" s="60"/>
      <c r="P40" s="98" t="s">
        <v>77</v>
      </c>
      <c r="Q40" s="60">
        <v>12400</v>
      </c>
      <c r="R40" s="75"/>
      <c r="S40" s="60"/>
      <c r="T40" s="311"/>
      <c r="U40" s="310"/>
      <c r="V40" s="319"/>
      <c r="W40" s="286"/>
      <c r="X40" s="286"/>
      <c r="Y40" s="293"/>
      <c r="Z40" s="240"/>
      <c r="AA40" s="240"/>
      <c r="AB40" s="112"/>
    </row>
    <row r="41" spans="1:30" s="147" customFormat="1" ht="27" customHeight="1" x14ac:dyDescent="0.35">
      <c r="A41" s="33">
        <v>15</v>
      </c>
      <c r="B41" s="33" t="s">
        <v>59</v>
      </c>
      <c r="C41" s="123">
        <v>-3.2088995297873249E-2</v>
      </c>
      <c r="D41" s="270">
        <v>-7.0000000000000007E-2</v>
      </c>
      <c r="E41" s="254">
        <v>1E-3</v>
      </c>
      <c r="F41" s="56">
        <v>-400</v>
      </c>
      <c r="G41" s="56">
        <v>-9300</v>
      </c>
      <c r="H41" s="66">
        <v>-9700</v>
      </c>
      <c r="I41" s="101"/>
      <c r="J41" s="99" t="s">
        <v>73</v>
      </c>
      <c r="K41" s="56">
        <v>15200</v>
      </c>
      <c r="L41" s="79">
        <v>14800</v>
      </c>
      <c r="M41" s="80"/>
      <c r="N41" s="99"/>
      <c r="O41" s="56"/>
      <c r="P41" s="99" t="s">
        <v>73</v>
      </c>
      <c r="Q41" s="94">
        <v>-6200</v>
      </c>
      <c r="R41" s="149">
        <v>6200</v>
      </c>
      <c r="S41" s="94">
        <v>11300</v>
      </c>
      <c r="T41" s="318">
        <v>5060100</v>
      </c>
      <c r="U41" s="307">
        <v>4458200</v>
      </c>
      <c r="V41" s="320">
        <v>4458200</v>
      </c>
      <c r="W41" s="284">
        <v>-9.8000000000000004E-2</v>
      </c>
      <c r="X41" s="284">
        <v>-0.12</v>
      </c>
      <c r="Y41" s="235">
        <v>-6.0000000000000001E-3</v>
      </c>
      <c r="Z41" s="244">
        <v>-0.02</v>
      </c>
      <c r="AA41" s="244">
        <v>0.249</v>
      </c>
      <c r="AB41" s="111">
        <v>143.80000000000001</v>
      </c>
    </row>
    <row r="42" spans="1:30" ht="27" customHeight="1" x14ac:dyDescent="0.35">
      <c r="A42" s="31"/>
      <c r="B42" s="35"/>
      <c r="C42" s="124"/>
      <c r="D42" s="45"/>
      <c r="E42" s="253"/>
      <c r="F42" s="60"/>
      <c r="G42" s="60"/>
      <c r="H42" s="65"/>
      <c r="I42" s="133"/>
      <c r="J42" s="98" t="s">
        <v>74</v>
      </c>
      <c r="K42" s="60">
        <v>-300</v>
      </c>
      <c r="L42" s="75"/>
      <c r="M42" s="86"/>
      <c r="N42" s="98"/>
      <c r="O42" s="60"/>
      <c r="P42" s="98"/>
      <c r="Q42" s="95"/>
      <c r="R42" s="150"/>
      <c r="S42" s="95"/>
      <c r="T42" s="317"/>
      <c r="U42" s="310"/>
      <c r="V42" s="319"/>
      <c r="W42" s="286"/>
      <c r="X42" s="286"/>
      <c r="Y42" s="293"/>
      <c r="Z42" s="240"/>
      <c r="AA42" s="286"/>
      <c r="AB42" s="112">
        <v>142.85</v>
      </c>
      <c r="AC42" s="146"/>
      <c r="AD42" s="146"/>
    </row>
    <row r="43" spans="1:30" ht="27" customHeight="1" x14ac:dyDescent="0.35">
      <c r="A43" s="31"/>
      <c r="B43" s="31"/>
      <c r="C43" s="124"/>
      <c r="D43" s="45"/>
      <c r="E43" s="253"/>
      <c r="F43" s="60"/>
      <c r="G43" s="60"/>
      <c r="H43" s="65"/>
      <c r="I43" s="133"/>
      <c r="J43" s="98" t="s">
        <v>75</v>
      </c>
      <c r="K43" s="60">
        <v>-300</v>
      </c>
      <c r="L43" s="75"/>
      <c r="M43" s="86"/>
      <c r="N43" s="98"/>
      <c r="O43" s="60"/>
      <c r="P43" s="98" t="s">
        <v>77</v>
      </c>
      <c r="Q43" s="95">
        <v>1900</v>
      </c>
      <c r="R43" s="150"/>
      <c r="S43" s="95"/>
      <c r="T43" s="317"/>
      <c r="U43" s="310"/>
      <c r="V43" s="309"/>
      <c r="W43" s="286"/>
      <c r="X43" s="286"/>
      <c r="Y43" s="293"/>
      <c r="Z43" s="240"/>
      <c r="AA43" s="240"/>
      <c r="AB43" s="112"/>
      <c r="AC43" s="146"/>
      <c r="AD43" s="146"/>
    </row>
    <row r="44" spans="1:30" ht="27" customHeight="1" x14ac:dyDescent="0.35">
      <c r="A44" s="33">
        <v>16</v>
      </c>
      <c r="B44" s="33" t="s">
        <v>60</v>
      </c>
      <c r="C44" s="123">
        <v>-5.2733899297423885E-2</v>
      </c>
      <c r="D44" s="266">
        <v>-0.08</v>
      </c>
      <c r="E44" s="254">
        <v>1E-3</v>
      </c>
      <c r="F44" s="68">
        <v>-300</v>
      </c>
      <c r="G44" s="56">
        <v>-14200</v>
      </c>
      <c r="H44" s="66">
        <v>-14500</v>
      </c>
      <c r="I44" s="54"/>
      <c r="J44" s="99" t="s">
        <v>73</v>
      </c>
      <c r="K44" s="56">
        <v>6200</v>
      </c>
      <c r="L44" s="79">
        <v>5600</v>
      </c>
      <c r="M44" s="88"/>
      <c r="N44" s="99"/>
      <c r="O44" s="56"/>
      <c r="P44" s="99" t="s">
        <v>73</v>
      </c>
      <c r="Q44" s="94">
        <v>-5100</v>
      </c>
      <c r="R44" s="149">
        <v>-3200</v>
      </c>
      <c r="S44" s="151">
        <v>-12100</v>
      </c>
      <c r="T44" s="318">
        <v>5048000</v>
      </c>
      <c r="U44" s="307">
        <v>4421700</v>
      </c>
      <c r="V44" s="306">
        <v>4417400</v>
      </c>
      <c r="W44" s="284">
        <v>-9.1999999999999998E-2</v>
      </c>
      <c r="X44" s="284">
        <v>-0.128</v>
      </c>
      <c r="Y44" s="235">
        <v>-6.0000000000000001E-3</v>
      </c>
      <c r="Z44" s="241">
        <v>5.0000000000000001E-3</v>
      </c>
      <c r="AA44" s="244">
        <v>0.249</v>
      </c>
      <c r="AB44" s="111">
        <v>143.69</v>
      </c>
      <c r="AC44" s="148"/>
      <c r="AD44" s="146"/>
    </row>
    <row r="45" spans="1:30" ht="27" customHeight="1" x14ac:dyDescent="0.35">
      <c r="A45" s="31"/>
      <c r="B45" s="35"/>
      <c r="C45" s="124"/>
      <c r="D45" s="45"/>
      <c r="E45" s="256"/>
      <c r="F45" s="60"/>
      <c r="G45" s="60"/>
      <c r="H45" s="65"/>
      <c r="I45" s="55"/>
      <c r="J45" s="98" t="s">
        <v>74</v>
      </c>
      <c r="K45" s="60">
        <v>-500</v>
      </c>
      <c r="L45" s="75"/>
      <c r="M45" s="132"/>
      <c r="N45" s="98"/>
      <c r="O45" s="60"/>
      <c r="P45" s="98"/>
      <c r="Q45" s="95"/>
      <c r="R45" s="152"/>
      <c r="S45" s="95"/>
      <c r="T45" s="317"/>
      <c r="U45" s="310"/>
      <c r="V45" s="309"/>
      <c r="W45" s="286"/>
      <c r="X45" s="286"/>
      <c r="Y45" s="293"/>
      <c r="Z45" s="240"/>
      <c r="AA45" s="240"/>
      <c r="AB45" s="112">
        <v>142.94</v>
      </c>
      <c r="AC45" s="147"/>
      <c r="AD45" s="146"/>
    </row>
    <row r="46" spans="1:30" ht="27" customHeight="1" x14ac:dyDescent="0.35">
      <c r="A46" s="31"/>
      <c r="B46" s="31"/>
      <c r="C46" s="58"/>
      <c r="D46" s="267"/>
      <c r="E46" s="253"/>
      <c r="F46" s="134"/>
      <c r="G46" s="60"/>
      <c r="H46" s="67"/>
      <c r="I46" s="107"/>
      <c r="J46" s="98" t="s">
        <v>75</v>
      </c>
      <c r="K46" s="95">
        <v>-300</v>
      </c>
      <c r="L46" s="75"/>
      <c r="M46" s="89"/>
      <c r="N46" s="98"/>
      <c r="O46" s="60"/>
      <c r="P46" s="98" t="s">
        <v>77</v>
      </c>
      <c r="Q46" s="60">
        <v>4400</v>
      </c>
      <c r="R46" s="104"/>
      <c r="S46" s="83"/>
      <c r="T46" s="311"/>
      <c r="U46" s="316"/>
      <c r="V46" s="315"/>
      <c r="W46" s="286"/>
      <c r="X46" s="286"/>
      <c r="Y46" s="296"/>
      <c r="Z46" s="240"/>
      <c r="AA46" s="286"/>
      <c r="AB46" s="112"/>
      <c r="AC46" s="148"/>
      <c r="AD46" s="146"/>
    </row>
    <row r="47" spans="1:30" ht="27" customHeight="1" x14ac:dyDescent="0.35">
      <c r="A47" s="33">
        <v>20</v>
      </c>
      <c r="B47" s="18" t="s">
        <v>57</v>
      </c>
      <c r="C47" s="123">
        <v>-5.1966175759041978E-2</v>
      </c>
      <c r="D47" s="266">
        <v>-0.08</v>
      </c>
      <c r="E47" s="254">
        <v>1E-3</v>
      </c>
      <c r="F47" s="68">
        <v>-300</v>
      </c>
      <c r="G47" s="56">
        <v>86200</v>
      </c>
      <c r="H47" s="66">
        <v>85900</v>
      </c>
      <c r="I47" s="106"/>
      <c r="J47" s="99" t="s">
        <v>73</v>
      </c>
      <c r="K47" s="94">
        <v>5100</v>
      </c>
      <c r="L47" s="79">
        <v>4300</v>
      </c>
      <c r="M47" s="80"/>
      <c r="N47" s="99"/>
      <c r="O47" s="56"/>
      <c r="P47" s="99" t="s">
        <v>73</v>
      </c>
      <c r="Q47" s="301">
        <v>-9200</v>
      </c>
      <c r="R47" s="149">
        <v>-4800</v>
      </c>
      <c r="S47" s="81">
        <v>85400</v>
      </c>
      <c r="T47" s="308">
        <v>5133400</v>
      </c>
      <c r="U47" s="307">
        <v>4494900</v>
      </c>
      <c r="V47" s="306">
        <v>4491200</v>
      </c>
      <c r="W47" s="284">
        <v>-9.1999999999999998E-2</v>
      </c>
      <c r="X47" s="284">
        <v>-0.13</v>
      </c>
      <c r="Y47" s="235">
        <v>-6.0000000000000001E-3</v>
      </c>
      <c r="Z47" s="241">
        <v>0.09</v>
      </c>
      <c r="AA47" s="244">
        <v>0.249</v>
      </c>
      <c r="AB47" s="111">
        <v>143.55000000000001</v>
      </c>
      <c r="AC47" s="148"/>
      <c r="AD47" s="146"/>
    </row>
    <row r="48" spans="1:30" ht="27" customHeight="1" x14ac:dyDescent="0.35">
      <c r="A48" s="31"/>
      <c r="B48" s="35"/>
      <c r="C48" s="124"/>
      <c r="D48" s="45"/>
      <c r="E48" s="253"/>
      <c r="F48" s="60"/>
      <c r="G48" s="60"/>
      <c r="H48" s="65"/>
      <c r="I48" s="126"/>
      <c r="J48" s="98"/>
      <c r="K48" s="95"/>
      <c r="L48" s="75"/>
      <c r="M48" s="86"/>
      <c r="N48" s="98"/>
      <c r="O48" s="60"/>
      <c r="P48" s="98"/>
      <c r="Q48" s="60"/>
      <c r="R48" s="128"/>
      <c r="S48" s="60"/>
      <c r="T48" s="311"/>
      <c r="U48" s="310"/>
      <c r="V48" s="309"/>
      <c r="W48" s="286"/>
      <c r="X48" s="286"/>
      <c r="Y48" s="293"/>
      <c r="Z48" s="240"/>
      <c r="AA48" s="240"/>
      <c r="AB48" s="112">
        <v>143.36000000000001</v>
      </c>
      <c r="AC48" s="148"/>
      <c r="AD48" s="146"/>
    </row>
    <row r="49" spans="1:30" ht="27" customHeight="1" x14ac:dyDescent="0.35">
      <c r="A49" s="31"/>
      <c r="B49" s="31"/>
      <c r="C49" s="124"/>
      <c r="D49" s="45"/>
      <c r="E49" s="253"/>
      <c r="F49" s="60"/>
      <c r="G49" s="60"/>
      <c r="H49" s="65"/>
      <c r="I49" s="126"/>
      <c r="J49" s="98" t="s">
        <v>74</v>
      </c>
      <c r="K49" s="95">
        <v>-100</v>
      </c>
      <c r="L49" s="75"/>
      <c r="M49" s="86"/>
      <c r="N49" s="98"/>
      <c r="O49" s="92"/>
      <c r="P49" s="98" t="s">
        <v>77</v>
      </c>
      <c r="Q49" s="60">
        <v>8300</v>
      </c>
      <c r="R49" s="128"/>
      <c r="S49" s="60"/>
      <c r="T49" s="311"/>
      <c r="U49" s="310"/>
      <c r="V49" s="309"/>
      <c r="W49" s="286"/>
      <c r="X49" s="286"/>
      <c r="Y49" s="293"/>
      <c r="Z49" s="240"/>
      <c r="AA49" s="240"/>
      <c r="AB49" s="112"/>
      <c r="AC49" s="148"/>
      <c r="AD49" s="146"/>
    </row>
    <row r="50" spans="1:30" s="147" customFormat="1" ht="27" customHeight="1" x14ac:dyDescent="0.35">
      <c r="A50" s="33">
        <v>21</v>
      </c>
      <c r="B50" s="33" t="s">
        <v>58</v>
      </c>
      <c r="C50" s="123">
        <v>-5.2062154994294882E-2</v>
      </c>
      <c r="D50" s="270">
        <v>-0.08</v>
      </c>
      <c r="E50" s="257">
        <v>1E-3</v>
      </c>
      <c r="F50" s="56">
        <v>-200</v>
      </c>
      <c r="G50" s="56">
        <v>-8700</v>
      </c>
      <c r="H50" s="66">
        <v>-8900</v>
      </c>
      <c r="I50" s="130"/>
      <c r="J50" s="99" t="s">
        <v>73</v>
      </c>
      <c r="K50" s="94">
        <v>9200</v>
      </c>
      <c r="L50" s="79">
        <v>9100</v>
      </c>
      <c r="M50" s="80"/>
      <c r="N50" s="99"/>
      <c r="O50" s="56"/>
      <c r="P50" s="99" t="s">
        <v>73</v>
      </c>
      <c r="Q50" s="56">
        <v>-6300</v>
      </c>
      <c r="R50" s="149">
        <v>2000</v>
      </c>
      <c r="S50" s="56">
        <v>2200</v>
      </c>
      <c r="T50" s="308">
        <v>5135600</v>
      </c>
      <c r="U50" s="307">
        <v>4495900</v>
      </c>
      <c r="V50" s="306">
        <v>4492900</v>
      </c>
      <c r="W50" s="287">
        <v>-9.1999999999999998E-2</v>
      </c>
      <c r="X50" s="287">
        <v>-0.13500000000000001</v>
      </c>
      <c r="Y50" s="238">
        <v>-6.0000000000000001E-3</v>
      </c>
      <c r="Z50" s="241">
        <v>0.09</v>
      </c>
      <c r="AA50" s="244">
        <v>0.249</v>
      </c>
      <c r="AB50" s="111">
        <v>144.08000000000001</v>
      </c>
      <c r="AC50" s="148"/>
    </row>
    <row r="51" spans="1:30" s="147" customFormat="1" ht="27" customHeight="1" x14ac:dyDescent="0.35">
      <c r="A51" s="31"/>
      <c r="B51" s="35"/>
      <c r="C51" s="58"/>
      <c r="D51" s="44"/>
      <c r="E51" s="253"/>
      <c r="F51" s="60"/>
      <c r="G51" s="60"/>
      <c r="H51" s="65"/>
      <c r="I51" s="55"/>
      <c r="J51" s="98" t="s">
        <v>74</v>
      </c>
      <c r="K51" s="95">
        <v>-600</v>
      </c>
      <c r="L51" s="75"/>
      <c r="M51" s="86"/>
      <c r="N51" s="98"/>
      <c r="O51" s="60"/>
      <c r="P51" s="98" t="s">
        <v>77</v>
      </c>
      <c r="Q51" s="60">
        <v>15200</v>
      </c>
      <c r="R51" s="104"/>
      <c r="S51" s="60"/>
      <c r="T51" s="311"/>
      <c r="U51" s="310"/>
      <c r="V51" s="309"/>
      <c r="W51" s="286"/>
      <c r="X51" s="286"/>
      <c r="Y51" s="293"/>
      <c r="Z51" s="242"/>
      <c r="AA51" s="240"/>
      <c r="AB51" s="144">
        <v>143.47999999999999</v>
      </c>
      <c r="AC51" s="148"/>
    </row>
    <row r="52" spans="1:30" s="147" customFormat="1" ht="27" customHeight="1" x14ac:dyDescent="0.35">
      <c r="A52" s="31"/>
      <c r="B52" s="31"/>
      <c r="C52" s="58"/>
      <c r="D52" s="44"/>
      <c r="E52" s="253"/>
      <c r="F52" s="60"/>
      <c r="G52" s="60"/>
      <c r="H52" s="65"/>
      <c r="I52" s="55"/>
      <c r="J52" s="98" t="s">
        <v>75</v>
      </c>
      <c r="K52" s="95">
        <v>-100</v>
      </c>
      <c r="L52" s="75"/>
      <c r="M52" s="86"/>
      <c r="N52" s="98"/>
      <c r="O52" s="60"/>
      <c r="P52" s="98" t="s">
        <v>75</v>
      </c>
      <c r="Q52" s="60">
        <v>800</v>
      </c>
      <c r="R52" s="104"/>
      <c r="S52" s="60"/>
      <c r="T52" s="311"/>
      <c r="U52" s="310"/>
      <c r="V52" s="309"/>
      <c r="W52" s="286"/>
      <c r="X52" s="286"/>
      <c r="Y52" s="293"/>
      <c r="Z52" s="242"/>
      <c r="AA52" s="240"/>
      <c r="AB52" s="144"/>
      <c r="AC52" s="148"/>
    </row>
    <row r="53" spans="1:30" s="147" customFormat="1" ht="27" customHeight="1" x14ac:dyDescent="0.35">
      <c r="A53" s="33">
        <v>22</v>
      </c>
      <c r="B53" s="33" t="s">
        <v>59</v>
      </c>
      <c r="C53" s="123">
        <v>-5.5182613643548074E-2</v>
      </c>
      <c r="D53" s="270">
        <v>-8.5000000000000006E-2</v>
      </c>
      <c r="E53" s="254">
        <v>1E-3</v>
      </c>
      <c r="F53" s="56">
        <v>-900</v>
      </c>
      <c r="G53" s="56">
        <v>-1900</v>
      </c>
      <c r="H53" s="66">
        <v>-2800</v>
      </c>
      <c r="I53" s="54"/>
      <c r="J53" s="99" t="s">
        <v>73</v>
      </c>
      <c r="K53" s="94">
        <v>6300</v>
      </c>
      <c r="L53" s="79">
        <v>5600</v>
      </c>
      <c r="M53" s="80"/>
      <c r="N53" s="99"/>
      <c r="O53" s="56"/>
      <c r="P53" s="99" t="s">
        <v>73</v>
      </c>
      <c r="Q53" s="56">
        <v>-12600</v>
      </c>
      <c r="R53" s="149">
        <v>3400</v>
      </c>
      <c r="S53" s="56">
        <v>6200</v>
      </c>
      <c r="T53" s="308">
        <v>5141800</v>
      </c>
      <c r="U53" s="307">
        <v>4511400</v>
      </c>
      <c r="V53" s="306">
        <v>4509900</v>
      </c>
      <c r="W53" s="287">
        <v>-9.0999999999999998E-2</v>
      </c>
      <c r="X53" s="287">
        <v>-0.13</v>
      </c>
      <c r="Y53" s="235">
        <v>-6.0000000000000001E-3</v>
      </c>
      <c r="Z53" s="241">
        <v>0.09</v>
      </c>
      <c r="AA53" s="244">
        <v>0.23499999999999999</v>
      </c>
      <c r="AB53" s="145">
        <v>145.9</v>
      </c>
      <c r="AC53" s="148"/>
    </row>
    <row r="54" spans="1:30" s="147" customFormat="1" ht="27" customHeight="1" x14ac:dyDescent="0.35">
      <c r="A54" s="35"/>
      <c r="B54" s="14"/>
      <c r="C54" s="57"/>
      <c r="D54" s="271"/>
      <c r="E54" s="255"/>
      <c r="F54" s="63"/>
      <c r="G54" s="63"/>
      <c r="H54" s="69"/>
      <c r="I54" s="109"/>
      <c r="J54" s="108"/>
      <c r="K54" s="95"/>
      <c r="L54" s="71"/>
      <c r="M54" s="96"/>
      <c r="N54" s="98"/>
      <c r="O54" s="63"/>
      <c r="P54" s="98"/>
      <c r="Q54" s="63"/>
      <c r="R54" s="103"/>
      <c r="S54" s="63"/>
      <c r="T54" s="314"/>
      <c r="U54" s="313"/>
      <c r="V54" s="312"/>
      <c r="W54" s="285"/>
      <c r="X54" s="285"/>
      <c r="Y54" s="294"/>
      <c r="Z54" s="246"/>
      <c r="AA54" s="243"/>
      <c r="AB54" s="110">
        <v>143.19999999999999</v>
      </c>
      <c r="AC54" s="148"/>
    </row>
    <row r="55" spans="1:30" s="147" customFormat="1" ht="27" customHeight="1" x14ac:dyDescent="0.35">
      <c r="A55" s="31"/>
      <c r="B55" s="14"/>
      <c r="C55" s="58"/>
      <c r="D55" s="44"/>
      <c r="E55" s="253"/>
      <c r="F55" s="60"/>
      <c r="G55" s="60"/>
      <c r="H55" s="65"/>
      <c r="I55" s="131"/>
      <c r="J55" s="98" t="s">
        <v>74</v>
      </c>
      <c r="K55" s="95">
        <v>-500</v>
      </c>
      <c r="L55" s="75"/>
      <c r="M55" s="86"/>
      <c r="N55" s="98"/>
      <c r="O55" s="60"/>
      <c r="P55" s="98" t="s">
        <v>77</v>
      </c>
      <c r="Q55" s="60">
        <v>3700</v>
      </c>
      <c r="R55" s="104"/>
      <c r="S55" s="60"/>
      <c r="T55" s="311"/>
      <c r="U55" s="310"/>
      <c r="V55" s="309"/>
      <c r="W55" s="286"/>
      <c r="X55" s="286"/>
      <c r="Y55" s="293"/>
      <c r="Z55" s="242"/>
      <c r="AA55" s="240"/>
      <c r="AB55" s="112"/>
      <c r="AC55" s="148"/>
    </row>
    <row r="56" spans="1:30" s="147" customFormat="1" ht="27" customHeight="1" x14ac:dyDescent="0.35">
      <c r="A56" s="33">
        <v>26</v>
      </c>
      <c r="B56" s="18" t="s">
        <v>87</v>
      </c>
      <c r="C56" s="123">
        <v>-6.3025921959126971E-2</v>
      </c>
      <c r="D56" s="270">
        <v>-8.6999999999999994E-2</v>
      </c>
      <c r="E56" s="254">
        <v>1E-3</v>
      </c>
      <c r="F56" s="56">
        <v>300</v>
      </c>
      <c r="G56" s="56">
        <v>33400</v>
      </c>
      <c r="H56" s="66">
        <v>33700</v>
      </c>
      <c r="I56" s="54"/>
      <c r="J56" s="99" t="s">
        <v>73</v>
      </c>
      <c r="K56" s="94">
        <v>12600</v>
      </c>
      <c r="L56" s="79">
        <v>12100</v>
      </c>
      <c r="M56" s="80"/>
      <c r="N56" s="99"/>
      <c r="O56" s="56"/>
      <c r="P56" s="99" t="s">
        <v>73</v>
      </c>
      <c r="Q56" s="56">
        <v>-10800</v>
      </c>
      <c r="R56" s="149">
        <v>-7100</v>
      </c>
      <c r="S56" s="56">
        <v>38700</v>
      </c>
      <c r="T56" s="308">
        <v>5180500</v>
      </c>
      <c r="U56" s="307">
        <v>4543700</v>
      </c>
      <c r="V56" s="306">
        <v>4542300</v>
      </c>
      <c r="W56" s="284">
        <v>-9.0999999999999998E-2</v>
      </c>
      <c r="X56" s="284">
        <v>-0.23799999999999999</v>
      </c>
      <c r="Y56" s="235">
        <v>-6.0000000000000001E-3</v>
      </c>
      <c r="Z56" s="241">
        <v>0.03</v>
      </c>
      <c r="AA56" s="244">
        <v>0.24399999999999999</v>
      </c>
      <c r="AB56" s="111">
        <v>144.25</v>
      </c>
      <c r="AC56" s="148"/>
    </row>
    <row r="57" spans="1:30" s="147" customFormat="1" ht="27" customHeight="1" x14ac:dyDescent="0.35">
      <c r="A57" s="31"/>
      <c r="B57" s="14"/>
      <c r="C57" s="124"/>
      <c r="D57" s="45"/>
      <c r="E57" s="253"/>
      <c r="F57" s="60"/>
      <c r="G57" s="60"/>
      <c r="H57" s="65"/>
      <c r="I57" s="55"/>
      <c r="J57" s="98" t="s">
        <v>74</v>
      </c>
      <c r="K57" s="95">
        <v>-600</v>
      </c>
      <c r="L57" s="75"/>
      <c r="M57" s="86"/>
      <c r="N57" s="98"/>
      <c r="O57" s="60"/>
      <c r="P57" s="98" t="s">
        <v>76</v>
      </c>
      <c r="Q57" s="60">
        <v>1000</v>
      </c>
      <c r="R57" s="75"/>
      <c r="S57" s="60"/>
      <c r="T57" s="311"/>
      <c r="U57" s="310"/>
      <c r="V57" s="309"/>
      <c r="W57" s="286"/>
      <c r="X57" s="286"/>
      <c r="Y57" s="293"/>
      <c r="Z57" s="240"/>
      <c r="AA57" s="240"/>
      <c r="AB57" s="112">
        <v>144.08000000000001</v>
      </c>
      <c r="AC57" s="148"/>
    </row>
    <row r="58" spans="1:30" s="147" customFormat="1" ht="27" customHeight="1" x14ac:dyDescent="0.35">
      <c r="A58" s="31"/>
      <c r="B58" s="14"/>
      <c r="C58" s="124"/>
      <c r="D58" s="45"/>
      <c r="E58" s="253"/>
      <c r="F58" s="60"/>
      <c r="G58" s="60"/>
      <c r="H58" s="65"/>
      <c r="I58" s="55"/>
      <c r="J58" s="98" t="s">
        <v>75</v>
      </c>
      <c r="K58" s="95">
        <v>-300</v>
      </c>
      <c r="L58" s="75"/>
      <c r="M58" s="86"/>
      <c r="N58" s="98"/>
      <c r="O58" s="60"/>
      <c r="P58" s="98" t="s">
        <v>77</v>
      </c>
      <c r="Q58" s="60">
        <v>16000</v>
      </c>
      <c r="R58" s="75"/>
      <c r="S58" s="60"/>
      <c r="T58" s="311"/>
      <c r="U58" s="310"/>
      <c r="V58" s="309"/>
      <c r="W58" s="286"/>
      <c r="X58" s="286"/>
      <c r="Y58" s="293"/>
      <c r="Z58" s="240"/>
      <c r="AA58" s="240"/>
      <c r="AB58" s="112"/>
      <c r="AC58" s="148"/>
    </row>
    <row r="59" spans="1:30" s="147" customFormat="1" ht="27" customHeight="1" x14ac:dyDescent="0.35">
      <c r="A59" s="33">
        <v>27</v>
      </c>
      <c r="B59" s="18" t="s">
        <v>57</v>
      </c>
      <c r="C59" s="123">
        <v>-6.8886190267426595E-2</v>
      </c>
      <c r="D59" s="270">
        <v>-8.6999999999999994E-2</v>
      </c>
      <c r="E59" s="254">
        <v>1E-3</v>
      </c>
      <c r="F59" s="56">
        <v>500</v>
      </c>
      <c r="G59" s="56">
        <v>-36800</v>
      </c>
      <c r="H59" s="66">
        <v>-36300</v>
      </c>
      <c r="I59" s="54"/>
      <c r="J59" s="99" t="s">
        <v>73</v>
      </c>
      <c r="K59" s="94">
        <v>10800</v>
      </c>
      <c r="L59" s="79">
        <v>9900</v>
      </c>
      <c r="M59" s="80"/>
      <c r="N59" s="99"/>
      <c r="O59" s="56"/>
      <c r="P59" s="99" t="s">
        <v>73</v>
      </c>
      <c r="Q59" s="94">
        <v>-13200</v>
      </c>
      <c r="R59" s="149">
        <v>3800</v>
      </c>
      <c r="S59" s="56">
        <v>-22600</v>
      </c>
      <c r="T59" s="308">
        <v>5157900</v>
      </c>
      <c r="U59" s="307">
        <v>4514700</v>
      </c>
      <c r="V59" s="306">
        <v>4514300</v>
      </c>
      <c r="W59" s="284">
        <v>-9.0999999999999998E-2</v>
      </c>
      <c r="X59" s="284">
        <v>-0.25</v>
      </c>
      <c r="Y59" s="235">
        <v>-6.0000000000000001E-3</v>
      </c>
      <c r="Z59" s="244">
        <v>0.03</v>
      </c>
      <c r="AA59" s="244">
        <v>0.249</v>
      </c>
      <c r="AB59" s="111">
        <v>144.69</v>
      </c>
      <c r="AC59" s="148"/>
    </row>
    <row r="60" spans="1:30" s="147" customFormat="1" ht="27" customHeight="1" x14ac:dyDescent="0.35">
      <c r="A60" s="31"/>
      <c r="B60" s="35"/>
      <c r="C60" s="124"/>
      <c r="D60" s="45"/>
      <c r="E60" s="253"/>
      <c r="F60" s="60"/>
      <c r="G60" s="60"/>
      <c r="H60" s="65"/>
      <c r="I60" s="55"/>
      <c r="J60" s="98" t="s">
        <v>80</v>
      </c>
      <c r="K60" s="95">
        <v>-7300</v>
      </c>
      <c r="L60" s="75"/>
      <c r="M60" s="86"/>
      <c r="N60" s="98"/>
      <c r="O60" s="60"/>
      <c r="P60" s="98"/>
      <c r="Q60" s="60"/>
      <c r="R60" s="75"/>
      <c r="S60" s="60"/>
      <c r="T60" s="311"/>
      <c r="U60" s="310"/>
      <c r="V60" s="309"/>
      <c r="W60" s="286"/>
      <c r="X60" s="286"/>
      <c r="Y60" s="293"/>
      <c r="Z60" s="240"/>
      <c r="AA60" s="240"/>
      <c r="AB60" s="112">
        <v>144.4</v>
      </c>
      <c r="AC60" s="148"/>
    </row>
    <row r="61" spans="1:30" s="147" customFormat="1" ht="27" customHeight="1" x14ac:dyDescent="0.35">
      <c r="A61" s="31"/>
      <c r="B61" s="31"/>
      <c r="C61" s="124"/>
      <c r="D61" s="45"/>
      <c r="E61" s="253"/>
      <c r="F61" s="60"/>
      <c r="G61" s="60"/>
      <c r="H61" s="65"/>
      <c r="I61" s="55"/>
      <c r="J61" s="98" t="s">
        <v>74</v>
      </c>
      <c r="K61" s="95">
        <v>-600</v>
      </c>
      <c r="L61" s="75"/>
      <c r="M61" s="86"/>
      <c r="N61" s="98"/>
      <c r="O61" s="60"/>
      <c r="P61" s="98" t="s">
        <v>77</v>
      </c>
      <c r="Q61" s="60">
        <v>3900</v>
      </c>
      <c r="R61" s="75"/>
      <c r="S61" s="60"/>
      <c r="T61" s="311"/>
      <c r="U61" s="310"/>
      <c r="V61" s="309"/>
      <c r="W61" s="286"/>
      <c r="X61" s="286"/>
      <c r="Y61" s="293"/>
      <c r="Z61" s="240"/>
      <c r="AA61" s="240"/>
      <c r="AB61" s="112"/>
      <c r="AC61" s="148"/>
    </row>
    <row r="62" spans="1:30" s="147" customFormat="1" ht="27" customHeight="1" x14ac:dyDescent="0.35">
      <c r="A62" s="31"/>
      <c r="B62" s="31"/>
      <c r="C62" s="124"/>
      <c r="D62" s="45"/>
      <c r="E62" s="253"/>
      <c r="F62" s="60"/>
      <c r="G62" s="60"/>
      <c r="H62" s="65"/>
      <c r="I62" s="55"/>
      <c r="J62" s="98" t="s">
        <v>73</v>
      </c>
      <c r="K62" s="95">
        <v>13200</v>
      </c>
      <c r="L62" s="75"/>
      <c r="M62" s="86"/>
      <c r="N62" s="98"/>
      <c r="O62" s="60"/>
      <c r="P62" s="98" t="s">
        <v>73</v>
      </c>
      <c r="Q62" s="60">
        <v>-14700</v>
      </c>
      <c r="R62" s="75"/>
      <c r="S62" s="60"/>
      <c r="T62" s="311"/>
      <c r="U62" s="310"/>
      <c r="V62" s="309"/>
      <c r="W62" s="286"/>
      <c r="X62" s="286"/>
      <c r="Y62" s="293"/>
      <c r="Z62" s="240"/>
      <c r="AA62" s="240"/>
      <c r="AB62" s="112"/>
      <c r="AC62" s="148"/>
    </row>
    <row r="63" spans="1:30" s="147" customFormat="1" ht="27" customHeight="1" x14ac:dyDescent="0.35">
      <c r="A63" s="33">
        <v>28</v>
      </c>
      <c r="B63" s="33" t="s">
        <v>58</v>
      </c>
      <c r="C63" s="123">
        <v>-6.8065157750342969E-2</v>
      </c>
      <c r="D63" s="270">
        <v>-8.6999999999999994E-2</v>
      </c>
      <c r="E63" s="254">
        <v>1E-3</v>
      </c>
      <c r="F63" s="56">
        <v>200</v>
      </c>
      <c r="G63" s="56">
        <v>-21100</v>
      </c>
      <c r="H63" s="66">
        <v>-20900</v>
      </c>
      <c r="I63" s="54"/>
      <c r="J63" s="99" t="s">
        <v>79</v>
      </c>
      <c r="K63" s="94">
        <v>-287700</v>
      </c>
      <c r="L63" s="79">
        <v>-282400</v>
      </c>
      <c r="M63" s="80"/>
      <c r="N63" s="99" t="s">
        <v>80</v>
      </c>
      <c r="O63" s="56">
        <v>11300</v>
      </c>
      <c r="P63" s="99" t="s">
        <v>79</v>
      </c>
      <c r="Q63" s="94">
        <v>73000</v>
      </c>
      <c r="R63" s="149">
        <v>73500</v>
      </c>
      <c r="S63" s="56">
        <v>-229800</v>
      </c>
      <c r="T63" s="308">
        <v>4928100</v>
      </c>
      <c r="U63" s="307">
        <v>4294500</v>
      </c>
      <c r="V63" s="306">
        <v>4294000</v>
      </c>
      <c r="W63" s="284">
        <v>-9.1999999999999998E-2</v>
      </c>
      <c r="X63" s="284">
        <v>-0.25</v>
      </c>
      <c r="Y63" s="235">
        <v>-6.0000000000000001E-3</v>
      </c>
      <c r="Z63" s="244">
        <v>0.03</v>
      </c>
      <c r="AA63" s="244">
        <v>0.24399999999999999</v>
      </c>
      <c r="AB63" s="111">
        <v>144.86000000000001</v>
      </c>
      <c r="AC63" s="148"/>
    </row>
    <row r="64" spans="1:30" s="147" customFormat="1" ht="27" customHeight="1" x14ac:dyDescent="0.35">
      <c r="A64" s="31"/>
      <c r="B64" s="35"/>
      <c r="C64" s="124"/>
      <c r="D64" s="45"/>
      <c r="E64" s="253"/>
      <c r="F64" s="60"/>
      <c r="G64" s="60"/>
      <c r="H64" s="65"/>
      <c r="I64" s="55"/>
      <c r="J64" s="98"/>
      <c r="K64" s="95"/>
      <c r="L64" s="75"/>
      <c r="M64" s="86"/>
      <c r="N64" s="98"/>
      <c r="O64" s="60"/>
      <c r="P64" s="98"/>
      <c r="Q64" s="60"/>
      <c r="R64" s="75"/>
      <c r="S64" s="60"/>
      <c r="T64" s="311"/>
      <c r="U64" s="310"/>
      <c r="V64" s="309"/>
      <c r="W64" s="286"/>
      <c r="X64" s="286"/>
      <c r="Y64" s="293"/>
      <c r="Z64" s="240"/>
      <c r="AA64" s="240"/>
      <c r="AB64" s="112">
        <v>144.16</v>
      </c>
      <c r="AC64" s="148"/>
    </row>
    <row r="65" spans="1:30" s="147" customFormat="1" ht="27" customHeight="1" x14ac:dyDescent="0.35">
      <c r="A65" s="31"/>
      <c r="B65" s="31"/>
      <c r="C65" s="124"/>
      <c r="D65" s="45"/>
      <c r="E65" s="253"/>
      <c r="F65" s="60"/>
      <c r="G65" s="60"/>
      <c r="H65" s="65"/>
      <c r="I65" s="55"/>
      <c r="J65" s="98" t="s">
        <v>74</v>
      </c>
      <c r="K65" s="95">
        <v>-500</v>
      </c>
      <c r="L65" s="75"/>
      <c r="M65" s="86"/>
      <c r="N65" s="98"/>
      <c r="O65" s="60"/>
      <c r="P65" s="98" t="s">
        <v>77</v>
      </c>
      <c r="Q65" s="60">
        <v>2500</v>
      </c>
      <c r="R65" s="75"/>
      <c r="S65" s="60"/>
      <c r="T65" s="311"/>
      <c r="U65" s="310"/>
      <c r="V65" s="309"/>
      <c r="W65" s="286"/>
      <c r="X65" s="286"/>
      <c r="Y65" s="293"/>
      <c r="Z65" s="240"/>
      <c r="AA65" s="240"/>
      <c r="AB65" s="112"/>
      <c r="AC65" s="148"/>
    </row>
    <row r="66" spans="1:30" s="147" customFormat="1" ht="27" customHeight="1" x14ac:dyDescent="0.35">
      <c r="A66" s="33">
        <v>29</v>
      </c>
      <c r="B66" s="33" t="s">
        <v>59</v>
      </c>
      <c r="C66" s="123">
        <v>-6.6053053922821389E-2</v>
      </c>
      <c r="D66" s="270">
        <v>-8.6999999999999994E-2</v>
      </c>
      <c r="E66" s="254">
        <v>1E-3</v>
      </c>
      <c r="F66" s="56">
        <v>-600</v>
      </c>
      <c r="G66" s="56">
        <v>-1800</v>
      </c>
      <c r="H66" s="66">
        <v>-2400</v>
      </c>
      <c r="I66" s="54"/>
      <c r="J66" s="99" t="s">
        <v>73</v>
      </c>
      <c r="K66" s="94">
        <v>14700</v>
      </c>
      <c r="L66" s="79">
        <v>14200</v>
      </c>
      <c r="M66" s="80"/>
      <c r="N66" s="99"/>
      <c r="O66" s="56"/>
      <c r="P66" s="99" t="s">
        <v>73</v>
      </c>
      <c r="Q66" s="94">
        <v>-18000</v>
      </c>
      <c r="R66" s="149">
        <v>-15500</v>
      </c>
      <c r="S66" s="56">
        <v>-3700</v>
      </c>
      <c r="T66" s="308">
        <v>4924400</v>
      </c>
      <c r="U66" s="307">
        <v>4290800</v>
      </c>
      <c r="V66" s="306">
        <v>4290400</v>
      </c>
      <c r="W66" s="284">
        <v>-0.11799999999999999</v>
      </c>
      <c r="X66" s="284">
        <v>-0.25</v>
      </c>
      <c r="Y66" s="235">
        <v>-1.6E-2</v>
      </c>
      <c r="Z66" s="244">
        <v>3.5000000000000003E-2</v>
      </c>
      <c r="AA66" s="244">
        <v>0.249</v>
      </c>
      <c r="AB66" s="111">
        <v>144.81</v>
      </c>
      <c r="AC66" s="148"/>
    </row>
    <row r="67" spans="1:30" s="147" customFormat="1" ht="27" customHeight="1" x14ac:dyDescent="0.35">
      <c r="A67" s="31"/>
      <c r="B67" s="35"/>
      <c r="C67" s="124"/>
      <c r="D67" s="45"/>
      <c r="E67" s="253"/>
      <c r="F67" s="60"/>
      <c r="G67" s="60"/>
      <c r="H67" s="65"/>
      <c r="I67" s="55"/>
      <c r="J67" s="98"/>
      <c r="K67" s="95"/>
      <c r="L67" s="75"/>
      <c r="M67" s="86"/>
      <c r="N67" s="98"/>
      <c r="O67" s="60"/>
      <c r="P67" s="98" t="s">
        <v>77</v>
      </c>
      <c r="Q67" s="60">
        <v>8700</v>
      </c>
      <c r="R67" s="75"/>
      <c r="S67" s="60"/>
      <c r="T67" s="311"/>
      <c r="U67" s="310"/>
      <c r="V67" s="309"/>
      <c r="W67" s="286"/>
      <c r="X67" s="286"/>
      <c r="Y67" s="293"/>
      <c r="Z67" s="240"/>
      <c r="AA67" s="240"/>
      <c r="AB67" s="112">
        <v>144.28</v>
      </c>
      <c r="AC67" s="148"/>
    </row>
    <row r="68" spans="1:30" s="147" customFormat="1" ht="27" customHeight="1" x14ac:dyDescent="0.35">
      <c r="A68" s="31"/>
      <c r="B68" s="31"/>
      <c r="C68" s="124"/>
      <c r="D68" s="45"/>
      <c r="E68" s="253"/>
      <c r="F68" s="60"/>
      <c r="G68" s="60"/>
      <c r="H68" s="65"/>
      <c r="I68" s="55"/>
      <c r="J68" s="98" t="s">
        <v>74</v>
      </c>
      <c r="K68" s="95">
        <v>-4100</v>
      </c>
      <c r="L68" s="75"/>
      <c r="M68" s="86"/>
      <c r="N68" s="98"/>
      <c r="O68" s="60"/>
      <c r="P68" s="98" t="s">
        <v>74</v>
      </c>
      <c r="Q68" s="60">
        <v>4000</v>
      </c>
      <c r="R68" s="75"/>
      <c r="S68" s="60"/>
      <c r="T68" s="311"/>
      <c r="U68" s="310"/>
      <c r="V68" s="309"/>
      <c r="W68" s="286"/>
      <c r="X68" s="286"/>
      <c r="Y68" s="293"/>
      <c r="Z68" s="240"/>
      <c r="AA68" s="240"/>
      <c r="AB68" s="112"/>
      <c r="AC68" s="148"/>
    </row>
    <row r="69" spans="1:30" s="147" customFormat="1" ht="27" customHeight="1" thickBot="1" x14ac:dyDescent="0.4">
      <c r="A69" s="33">
        <v>30</v>
      </c>
      <c r="B69" s="33" t="s">
        <v>60</v>
      </c>
      <c r="C69" s="123">
        <v>-7.3145478681867868E-2</v>
      </c>
      <c r="D69" s="270">
        <v>-8.6999999999999994E-2</v>
      </c>
      <c r="E69" s="254">
        <v>1E-3</v>
      </c>
      <c r="F69" s="56">
        <v>800</v>
      </c>
      <c r="G69" s="56">
        <v>6100</v>
      </c>
      <c r="H69" s="66">
        <v>6900</v>
      </c>
      <c r="I69" s="54"/>
      <c r="J69" s="99" t="s">
        <v>73</v>
      </c>
      <c r="K69" s="94">
        <v>18000</v>
      </c>
      <c r="L69" s="79">
        <v>13900</v>
      </c>
      <c r="M69" s="80"/>
      <c r="N69" s="99"/>
      <c r="O69" s="56"/>
      <c r="P69" s="99" t="s">
        <v>73</v>
      </c>
      <c r="Q69" s="94">
        <v>-27600</v>
      </c>
      <c r="R69" s="149">
        <v>-14900</v>
      </c>
      <c r="S69" s="56">
        <v>5900</v>
      </c>
      <c r="T69" s="308">
        <v>4930300</v>
      </c>
      <c r="U69" s="307">
        <v>4326300</v>
      </c>
      <c r="V69" s="306">
        <v>4326000</v>
      </c>
      <c r="W69" s="284">
        <v>-9.7000000000000003E-2</v>
      </c>
      <c r="X69" s="284">
        <v>-0.25</v>
      </c>
      <c r="Y69" s="235">
        <v>-1.6E-2</v>
      </c>
      <c r="Z69" s="244">
        <v>3.5000000000000003E-2</v>
      </c>
      <c r="AA69" s="244">
        <v>0.24399999999999999</v>
      </c>
      <c r="AB69" s="111">
        <v>144.77000000000001</v>
      </c>
      <c r="AC69" s="148"/>
    </row>
    <row r="70" spans="1:30" ht="22.5" customHeight="1" x14ac:dyDescent="0.3">
      <c r="A70" s="189" t="s">
        <v>43</v>
      </c>
      <c r="B70" s="160"/>
      <c r="C70" s="261"/>
      <c r="D70" s="261"/>
      <c r="E70" s="262"/>
      <c r="F70" s="264"/>
      <c r="G70" s="161"/>
      <c r="H70" s="161"/>
      <c r="I70" s="162"/>
      <c r="J70" s="154" t="s">
        <v>13</v>
      </c>
      <c r="K70" s="163"/>
      <c r="L70" s="164"/>
      <c r="M70" s="165"/>
      <c r="N70" s="156" t="s">
        <v>16</v>
      </c>
      <c r="O70" s="157"/>
      <c r="P70" s="156" t="s">
        <v>16</v>
      </c>
      <c r="Q70" s="157"/>
      <c r="R70" s="158" t="s">
        <v>15</v>
      </c>
      <c r="S70" s="166"/>
      <c r="T70" s="183"/>
      <c r="U70" s="167"/>
      <c r="V70" s="164"/>
      <c r="W70" s="289"/>
      <c r="X70" s="291"/>
      <c r="Y70" s="297"/>
      <c r="Z70" s="298"/>
      <c r="AA70" s="291"/>
      <c r="AB70" s="168"/>
      <c r="AC70" s="146"/>
      <c r="AD70" s="146"/>
    </row>
    <row r="71" spans="1:30" ht="20.25" customHeight="1" thickBot="1" x14ac:dyDescent="0.35">
      <c r="A71" s="233" t="s">
        <v>44</v>
      </c>
      <c r="B71" s="169"/>
      <c r="C71" s="263">
        <v>-4.8529434806756408E-2</v>
      </c>
      <c r="D71" s="274">
        <v>-7.5549999999999992E-2</v>
      </c>
      <c r="E71" s="275">
        <v>1.0000000000000005E-3</v>
      </c>
      <c r="F71" s="265">
        <v>2827</v>
      </c>
      <c r="G71" s="159">
        <v>-143350</v>
      </c>
      <c r="H71" s="159">
        <v>-140523</v>
      </c>
      <c r="I71" s="171"/>
      <c r="J71" s="349">
        <v>119225</v>
      </c>
      <c r="K71" s="350"/>
      <c r="L71" s="172"/>
      <c r="M71" s="173"/>
      <c r="N71" s="347">
        <v>-2401</v>
      </c>
      <c r="O71" s="348"/>
      <c r="P71" s="347">
        <v>-245631</v>
      </c>
      <c r="Q71" s="348"/>
      <c r="R71" s="174">
        <v>-248032</v>
      </c>
      <c r="S71" s="175"/>
      <c r="T71" s="232"/>
      <c r="U71" s="176"/>
      <c r="V71" s="177"/>
      <c r="W71" s="290">
        <v>-9.1700000000000004E-2</v>
      </c>
      <c r="X71" s="292">
        <v>-0.15415000000000001</v>
      </c>
      <c r="Y71" s="299">
        <v>-1.1200000000000005E-2</v>
      </c>
      <c r="Z71" s="292">
        <v>9.0000000000000028E-3</v>
      </c>
      <c r="AA71" s="292">
        <v>0.24299999999999997</v>
      </c>
      <c r="AB71" s="300">
        <v>143.04999999999998</v>
      </c>
      <c r="AC71" s="146"/>
      <c r="AD71" s="146"/>
    </row>
    <row r="72" spans="1:30" ht="21.75" customHeight="1" x14ac:dyDescent="0.3">
      <c r="A72" s="189" t="s">
        <v>43</v>
      </c>
      <c r="B72" s="160"/>
      <c r="C72" s="153"/>
      <c r="D72" s="251"/>
      <c r="E72" s="260"/>
      <c r="F72" s="178" t="s">
        <v>17</v>
      </c>
      <c r="G72" s="179"/>
      <c r="H72" s="276"/>
      <c r="I72" s="162"/>
      <c r="J72" s="155" t="s">
        <v>14</v>
      </c>
      <c r="K72" s="163"/>
      <c r="L72" s="164"/>
      <c r="M72" s="180"/>
      <c r="N72" s="156" t="s">
        <v>17</v>
      </c>
      <c r="O72" s="157"/>
      <c r="P72" s="156" t="s">
        <v>17</v>
      </c>
      <c r="Q72" s="157"/>
      <c r="R72" s="158" t="s">
        <v>18</v>
      </c>
      <c r="S72" s="181"/>
      <c r="T72" s="182"/>
      <c r="U72" s="167"/>
      <c r="V72" s="183"/>
      <c r="W72" s="283"/>
      <c r="X72" s="278"/>
      <c r="Y72" s="279"/>
      <c r="Z72" s="279"/>
      <c r="AA72" s="278"/>
      <c r="AB72" s="280"/>
      <c r="AC72" s="146"/>
      <c r="AD72" s="146"/>
    </row>
    <row r="73" spans="1:30" ht="21" customHeight="1" thickBot="1" x14ac:dyDescent="0.35">
      <c r="A73" s="233" t="s">
        <v>45</v>
      </c>
      <c r="B73" s="169"/>
      <c r="C73" s="170">
        <v>-4.8328447114843388E-2</v>
      </c>
      <c r="D73" s="259"/>
      <c r="E73" s="258"/>
      <c r="F73" s="341">
        <v>1201516</v>
      </c>
      <c r="G73" s="184"/>
      <c r="H73" s="277"/>
      <c r="I73" s="171"/>
      <c r="J73" s="349">
        <v>3005</v>
      </c>
      <c r="K73" s="350"/>
      <c r="L73" s="172"/>
      <c r="M73" s="173"/>
      <c r="N73" s="347">
        <v>11250</v>
      </c>
      <c r="O73" s="348"/>
      <c r="P73" s="357">
        <v>1370860</v>
      </c>
      <c r="Q73" s="358"/>
      <c r="R73" s="185">
        <v>1382110</v>
      </c>
      <c r="S73" s="186"/>
      <c r="T73" s="187"/>
      <c r="U73" s="176"/>
      <c r="V73" s="188"/>
      <c r="W73" s="176"/>
      <c r="X73" s="281"/>
      <c r="Y73" s="281"/>
      <c r="Z73" s="281"/>
      <c r="AA73" s="281"/>
      <c r="AB73" s="282"/>
      <c r="AC73" s="146"/>
      <c r="AD73" s="146"/>
    </row>
    <row r="74" spans="1:30" ht="15" customHeight="1" x14ac:dyDescent="0.2">
      <c r="A74" s="190"/>
      <c r="B74" s="190"/>
      <c r="C74" s="190"/>
      <c r="D74" s="190"/>
      <c r="E74" s="190"/>
      <c r="F74" s="191" t="s">
        <v>10</v>
      </c>
      <c r="G74" s="192">
        <v>0.75</v>
      </c>
      <c r="H74" s="193" t="s">
        <v>36</v>
      </c>
      <c r="I74" s="190"/>
      <c r="J74" s="190"/>
      <c r="K74" s="194" t="s">
        <v>39</v>
      </c>
      <c r="L74" s="41">
        <v>1.4750000000000001</v>
      </c>
      <c r="M74" s="193" t="s">
        <v>35</v>
      </c>
      <c r="N74" s="195"/>
      <c r="O74" s="190"/>
      <c r="P74" s="234" t="s">
        <v>53</v>
      </c>
      <c r="Q74" s="197"/>
      <c r="R74" s="196"/>
      <c r="S74" s="196"/>
      <c r="T74" s="197"/>
      <c r="U74" s="197"/>
      <c r="V74" s="197" t="s">
        <v>66</v>
      </c>
      <c r="W74" s="197"/>
      <c r="X74" s="198"/>
      <c r="Y74" s="199"/>
      <c r="Z74" s="199"/>
      <c r="AA74" s="225"/>
      <c r="AB74" s="190"/>
      <c r="AC74" s="146"/>
      <c r="AD74" s="146"/>
    </row>
    <row r="75" spans="1:30" ht="15" customHeight="1" x14ac:dyDescent="0.2">
      <c r="A75" s="190"/>
      <c r="B75" s="190"/>
      <c r="C75" s="190"/>
      <c r="D75" s="190"/>
      <c r="E75" s="190"/>
      <c r="F75" s="190"/>
      <c r="G75" s="192">
        <v>0.5</v>
      </c>
      <c r="H75" s="193" t="s">
        <v>37</v>
      </c>
      <c r="I75" s="190"/>
      <c r="J75" s="190"/>
      <c r="K75" s="194" t="s">
        <v>40</v>
      </c>
      <c r="L75" s="39">
        <v>1.25</v>
      </c>
      <c r="M75" s="193" t="s">
        <v>110</v>
      </c>
      <c r="N75" s="190"/>
      <c r="O75" s="190"/>
      <c r="P75" s="196" t="s">
        <v>54</v>
      </c>
      <c r="Q75" s="197"/>
      <c r="R75" s="196"/>
      <c r="S75" s="196"/>
      <c r="T75" s="200"/>
      <c r="U75" s="200"/>
      <c r="V75" s="197" t="s">
        <v>67</v>
      </c>
      <c r="W75" s="193"/>
      <c r="X75" s="201"/>
      <c r="Y75" s="202"/>
      <c r="Z75" s="202"/>
      <c r="AA75" s="226"/>
      <c r="AB75" s="190"/>
      <c r="AC75" s="146"/>
      <c r="AD75" s="146"/>
    </row>
    <row r="76" spans="1:30" ht="15" customHeight="1" x14ac:dyDescent="0.2">
      <c r="A76" s="190"/>
      <c r="B76" s="190"/>
      <c r="C76" s="190"/>
      <c r="D76" s="190"/>
      <c r="E76" s="190"/>
      <c r="F76" s="190"/>
      <c r="G76" s="192">
        <v>0.3</v>
      </c>
      <c r="H76" s="193" t="s">
        <v>38</v>
      </c>
      <c r="I76" s="190"/>
      <c r="J76" s="190"/>
      <c r="K76" s="194"/>
      <c r="L76" s="39"/>
      <c r="M76" s="193"/>
      <c r="N76" s="190"/>
      <c r="O76" s="204"/>
      <c r="P76" s="197" t="s">
        <v>65</v>
      </c>
      <c r="Q76" s="197"/>
      <c r="R76" s="205"/>
      <c r="S76" s="206"/>
      <c r="T76" s="200"/>
      <c r="U76" s="200"/>
      <c r="V76" s="193" t="s">
        <v>78</v>
      </c>
      <c r="W76" s="207"/>
      <c r="X76" s="198"/>
      <c r="Y76" s="199"/>
      <c r="Z76" s="199"/>
      <c r="AA76" s="203"/>
      <c r="AB76" s="190"/>
      <c r="AC76" s="146"/>
      <c r="AD76" s="146"/>
    </row>
    <row r="77" spans="1:30" ht="15" customHeight="1" x14ac:dyDescent="0.2">
      <c r="A77" s="20"/>
      <c r="B77" s="20"/>
      <c r="C77" s="20"/>
      <c r="D77" s="20"/>
      <c r="E77" s="20"/>
      <c r="K77" s="346"/>
      <c r="L77" s="346"/>
      <c r="M77" s="25"/>
      <c r="N77" s="28"/>
      <c r="O77" s="204"/>
      <c r="P77" s="197" t="s">
        <v>111</v>
      </c>
      <c r="Q77" s="32"/>
      <c r="R77" s="23"/>
      <c r="S77" s="23"/>
      <c r="T77" s="340"/>
      <c r="U77" s="29"/>
      <c r="V77" s="207" t="s">
        <v>68</v>
      </c>
      <c r="X77" s="119"/>
      <c r="Y77" s="121"/>
      <c r="Z77" s="121"/>
      <c r="AA77" s="121"/>
      <c r="AB77"/>
      <c r="AC77" s="146"/>
      <c r="AD77" s="146"/>
    </row>
    <row r="78" spans="1:30" x14ac:dyDescent="0.2">
      <c r="A78" s="21"/>
      <c r="B78" s="20"/>
      <c r="C78" s="20"/>
      <c r="D78" s="20"/>
      <c r="E78" s="20"/>
      <c r="L78" s="22"/>
      <c r="M78" s="38"/>
      <c r="N78" s="28"/>
      <c r="O78" s="204"/>
      <c r="P78" s="20"/>
      <c r="Q78" s="27"/>
      <c r="R78" s="25"/>
      <c r="S78" s="28"/>
      <c r="T78" s="340"/>
      <c r="U78" s="29"/>
      <c r="X78" s="119"/>
      <c r="Y78" s="121"/>
      <c r="Z78" s="121"/>
      <c r="AA78" s="121"/>
      <c r="AB78" s="121"/>
      <c r="AC78" s="122"/>
    </row>
    <row r="79" spans="1:30" x14ac:dyDescent="0.2">
      <c r="C79" s="1"/>
      <c r="D79" s="1"/>
      <c r="K79" s="4"/>
      <c r="L79" s="22"/>
      <c r="O79" s="204"/>
      <c r="P79" s="340"/>
    </row>
    <row r="80" spans="1:30" ht="14" x14ac:dyDescent="0.2">
      <c r="C80" s="44"/>
      <c r="D80" s="44"/>
      <c r="E80" s="20"/>
      <c r="O80" s="204"/>
      <c r="Q80" s="24"/>
      <c r="R80" s="25"/>
      <c r="S80" s="26"/>
      <c r="T80" s="20"/>
    </row>
    <row r="81" spans="3:16" ht="14" x14ac:dyDescent="0.2">
      <c r="C81" s="44"/>
      <c r="D81" s="44"/>
      <c r="F81" s="20"/>
      <c r="J81" s="29"/>
      <c r="P81" s="37"/>
    </row>
    <row r="82" spans="3:16" ht="14" x14ac:dyDescent="0.2">
      <c r="C82" s="44"/>
      <c r="D82" s="44"/>
      <c r="F82" s="22"/>
      <c r="G82" s="27"/>
      <c r="H82" s="25"/>
      <c r="I82" s="28"/>
      <c r="J82" s="29"/>
    </row>
    <row r="83" spans="3:16" ht="14" x14ac:dyDescent="0.2">
      <c r="C83" s="44"/>
      <c r="D83" s="44"/>
      <c r="F83" s="20"/>
      <c r="G83" s="27"/>
      <c r="H83" s="25"/>
      <c r="I83" s="28"/>
      <c r="J83" s="340"/>
    </row>
    <row r="84" spans="3:16" ht="14" x14ac:dyDescent="0.2">
      <c r="C84" s="45"/>
      <c r="D84" s="45"/>
      <c r="F84" s="340"/>
      <c r="G84" s="27"/>
      <c r="H84" s="25"/>
      <c r="I84" s="28"/>
      <c r="J84" s="340"/>
    </row>
    <row r="85" spans="3:16" ht="14" x14ac:dyDescent="0.2">
      <c r="C85" s="46"/>
      <c r="D85" s="46"/>
      <c r="F85" s="30"/>
      <c r="G85" s="27"/>
      <c r="H85" s="25"/>
      <c r="I85" s="28"/>
      <c r="J85" s="29"/>
    </row>
    <row r="86" spans="3:16" ht="14" x14ac:dyDescent="0.2">
      <c r="C86" s="46"/>
      <c r="D86" s="46"/>
    </row>
    <row r="87" spans="3:16" ht="14" x14ac:dyDescent="0.2">
      <c r="C87" s="46"/>
      <c r="D87" s="46"/>
    </row>
    <row r="88" spans="3:16" ht="14" x14ac:dyDescent="0.2">
      <c r="C88" s="46"/>
      <c r="D88" s="46"/>
    </row>
    <row r="89" spans="3:16" ht="14" x14ac:dyDescent="0.2">
      <c r="C89" s="46"/>
      <c r="D89" s="46"/>
    </row>
    <row r="90" spans="3:16" ht="14" x14ac:dyDescent="0.2">
      <c r="C90" s="44"/>
      <c r="D90" s="44"/>
    </row>
    <row r="91" spans="3:16" ht="14" x14ac:dyDescent="0.2">
      <c r="C91" s="44"/>
      <c r="D91" s="44"/>
    </row>
    <row r="92" spans="3:16" ht="14" x14ac:dyDescent="0.2">
      <c r="C92" s="44"/>
      <c r="D92" s="44"/>
    </row>
    <row r="93" spans="3:16" ht="14" x14ac:dyDescent="0.2">
      <c r="C93" s="44"/>
      <c r="D93" s="44"/>
    </row>
    <row r="94" spans="3:16" ht="14" x14ac:dyDescent="0.2">
      <c r="C94" s="44"/>
      <c r="D94" s="44"/>
    </row>
    <row r="95" spans="3:16" ht="14" x14ac:dyDescent="0.2">
      <c r="C95" s="44"/>
      <c r="D95" s="44"/>
    </row>
    <row r="96" spans="3:16" ht="14" x14ac:dyDescent="0.2">
      <c r="C96" s="44"/>
      <c r="D96" s="44"/>
    </row>
    <row r="97" spans="3:4" ht="14" x14ac:dyDescent="0.2">
      <c r="C97" s="44"/>
      <c r="D97" s="44"/>
    </row>
    <row r="98" spans="3:4" ht="14" x14ac:dyDescent="0.2">
      <c r="C98" s="44"/>
      <c r="D98" s="44"/>
    </row>
    <row r="99" spans="3:4" ht="14" x14ac:dyDescent="0.2">
      <c r="C99" s="44"/>
      <c r="D99" s="44"/>
    </row>
    <row r="100" spans="3:4" ht="14" x14ac:dyDescent="0.2">
      <c r="C100" s="44"/>
      <c r="D100" s="44"/>
    </row>
    <row r="101" spans="3:4" ht="14" x14ac:dyDescent="0.2">
      <c r="C101" s="44"/>
      <c r="D101" s="44"/>
    </row>
    <row r="102" spans="3:4" ht="14" x14ac:dyDescent="0.2">
      <c r="C102" s="44"/>
      <c r="D102" s="44"/>
    </row>
    <row r="103" spans="3:4" ht="14" x14ac:dyDescent="0.2">
      <c r="C103" s="44"/>
      <c r="D103" s="44"/>
    </row>
    <row r="104" spans="3:4" ht="14" x14ac:dyDescent="0.2">
      <c r="C104" s="44"/>
      <c r="D104" s="44"/>
    </row>
    <row r="105" spans="3:4" ht="14" x14ac:dyDescent="0.2">
      <c r="C105" s="44"/>
      <c r="D105" s="44"/>
    </row>
    <row r="106" spans="3:4" ht="14" x14ac:dyDescent="0.2">
      <c r="C106" s="44"/>
      <c r="D106" s="44"/>
    </row>
    <row r="107" spans="3:4" ht="14" x14ac:dyDescent="0.2">
      <c r="C107" s="44"/>
      <c r="D107" s="44"/>
    </row>
    <row r="108" spans="3:4" ht="14" x14ac:dyDescent="0.2">
      <c r="C108" s="44"/>
      <c r="D108" s="44"/>
    </row>
    <row r="109" spans="3:4" ht="14" x14ac:dyDescent="0.2">
      <c r="C109" s="44"/>
      <c r="D109" s="44"/>
    </row>
    <row r="110" spans="3:4" ht="14" x14ac:dyDescent="0.2">
      <c r="C110" s="44"/>
      <c r="D110" s="44"/>
    </row>
    <row r="111" spans="3:4" ht="14" x14ac:dyDescent="0.2">
      <c r="C111" s="44"/>
      <c r="D111" s="44"/>
    </row>
    <row r="112" spans="3:4" ht="14" x14ac:dyDescent="0.2">
      <c r="C112" s="44"/>
      <c r="D112" s="44"/>
    </row>
    <row r="113" spans="3:4" ht="14" x14ac:dyDescent="0.2">
      <c r="C113" s="44"/>
      <c r="D113" s="44"/>
    </row>
    <row r="114" spans="3:4" ht="14" x14ac:dyDescent="0.2">
      <c r="C114" s="44"/>
      <c r="D114" s="44"/>
    </row>
    <row r="115" spans="3:4" ht="14" x14ac:dyDescent="0.2">
      <c r="C115" s="44"/>
      <c r="D115" s="44"/>
    </row>
    <row r="116" spans="3:4" ht="14" x14ac:dyDescent="0.2">
      <c r="C116" s="44"/>
      <c r="D116" s="44"/>
    </row>
    <row r="117" spans="3:4" ht="14" x14ac:dyDescent="0.2">
      <c r="C117" s="44"/>
      <c r="D117" s="44"/>
    </row>
    <row r="118" spans="3:4" ht="14" x14ac:dyDescent="0.2">
      <c r="C118" s="44"/>
      <c r="D118" s="44"/>
    </row>
    <row r="119" spans="3:4" ht="14" x14ac:dyDescent="0.2">
      <c r="C119" s="44"/>
      <c r="D119" s="44"/>
    </row>
    <row r="120" spans="3:4" ht="14" x14ac:dyDescent="0.2">
      <c r="C120" s="44"/>
      <c r="D120" s="44"/>
    </row>
    <row r="121" spans="3:4" ht="14" x14ac:dyDescent="0.2">
      <c r="C121" s="44"/>
      <c r="D121" s="44"/>
    </row>
    <row r="122" spans="3:4" ht="14" x14ac:dyDescent="0.2">
      <c r="C122" s="44"/>
      <c r="D122" s="44"/>
    </row>
    <row r="123" spans="3:4" ht="14" x14ac:dyDescent="0.2">
      <c r="C123" s="44"/>
      <c r="D123" s="44"/>
    </row>
    <row r="124" spans="3:4" ht="14" x14ac:dyDescent="0.2">
      <c r="C124" s="44"/>
      <c r="D124" s="44"/>
    </row>
    <row r="125" spans="3:4" ht="14" x14ac:dyDescent="0.2">
      <c r="C125" s="44"/>
      <c r="D125" s="44"/>
    </row>
    <row r="126" spans="3:4" ht="14" x14ac:dyDescent="0.2">
      <c r="C126" s="44"/>
      <c r="D126" s="44"/>
    </row>
    <row r="127" spans="3:4" ht="14" x14ac:dyDescent="0.2">
      <c r="C127" s="44"/>
      <c r="D127" s="44"/>
    </row>
    <row r="128" spans="3:4" ht="14" x14ac:dyDescent="0.2">
      <c r="C128" s="44"/>
      <c r="D128" s="44"/>
    </row>
    <row r="129" spans="3:4" ht="14" x14ac:dyDescent="0.2">
      <c r="C129" s="44"/>
      <c r="D129" s="44"/>
    </row>
    <row r="130" spans="3:4" ht="14" x14ac:dyDescent="0.2">
      <c r="C130" s="44"/>
      <c r="D130" s="44"/>
    </row>
    <row r="131" spans="3:4" ht="14" x14ac:dyDescent="0.2">
      <c r="C131" s="44"/>
      <c r="D131" s="44"/>
    </row>
    <row r="132" spans="3:4" ht="14" x14ac:dyDescent="0.2">
      <c r="C132" s="44"/>
      <c r="D132" s="44"/>
    </row>
    <row r="133" spans="3:4" ht="14" x14ac:dyDescent="0.2">
      <c r="C133" s="44"/>
      <c r="D133" s="44"/>
    </row>
    <row r="134" spans="3:4" ht="14" x14ac:dyDescent="0.2">
      <c r="C134" s="44"/>
      <c r="D134" s="44"/>
    </row>
    <row r="135" spans="3:4" ht="14" x14ac:dyDescent="0.2">
      <c r="C135" s="44"/>
      <c r="D135" s="44"/>
    </row>
    <row r="136" spans="3:4" x14ac:dyDescent="0.2">
      <c r="C136" s="47"/>
      <c r="D136" s="47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</sheetData>
  <mergeCells count="10">
    <mergeCell ref="K77:L77"/>
    <mergeCell ref="A5:B7"/>
    <mergeCell ref="M5:R5"/>
    <mergeCell ref="S5:V5"/>
    <mergeCell ref="J71:K71"/>
    <mergeCell ref="N71:O71"/>
    <mergeCell ref="P71:Q71"/>
    <mergeCell ref="J73:K73"/>
    <mergeCell ref="N73:O73"/>
    <mergeCell ref="P73:Q73"/>
  </mergeCells>
  <phoneticPr fontId="5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>上田短資株式会社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嶋瀬 佑貴</dc:creator>
  <cp:lastModifiedBy>寺村 亨</cp:lastModifiedBy>
  <cp:lastPrinted>2021-11-04T05:24:37Z</cp:lastPrinted>
  <dcterms:created xsi:type="dcterms:W3CDTF">1997-05-30T02:52:44Z</dcterms:created>
  <dcterms:modified xsi:type="dcterms:W3CDTF">2023-03-16T11:11:15Z</dcterms:modified>
</cp:coreProperties>
</file>