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d_510_企画部\マンスリーデータ\★2020ウェブサイト刷新用PDF統合版\"/>
    </mc:Choice>
  </mc:AlternateContent>
  <bookViews>
    <workbookView xWindow="1395" yWindow="4380" windowWidth="15360" windowHeight="8370" tabRatio="716"/>
  </bookViews>
  <sheets>
    <sheet name="12月" sheetId="13" r:id="rId1"/>
    <sheet name="11月" sheetId="12" r:id="rId2"/>
    <sheet name="10月" sheetId="11" r:id="rId3"/>
    <sheet name="9月" sheetId="9" r:id="rId4"/>
    <sheet name="8月" sheetId="8" r:id="rId5"/>
    <sheet name="7月" sheetId="7" r:id="rId6"/>
    <sheet name="6月" sheetId="6" r:id="rId7"/>
    <sheet name="5月" sheetId="5" r:id="rId8"/>
    <sheet name="4月" sheetId="4" r:id="rId9"/>
    <sheet name="3月" sheetId="3" r:id="rId10"/>
    <sheet name="2月" sheetId="2" r:id="rId11"/>
    <sheet name="1月" sheetId="1" r:id="rId12"/>
  </sheets>
  <definedNames>
    <definedName name="_xlnm.Print_Area" localSheetId="11">'1月'!$A$1:$AB$77</definedName>
    <definedName name="_xlnm.Print_Area" localSheetId="10">'2月'!$A$1:$AB$71</definedName>
    <definedName name="_xlnm.Print_Area" localSheetId="9">'3月'!$A$1:$AB$85</definedName>
    <definedName name="_xlnm.Print_Area" localSheetId="8">'4月'!$A$1:$AB$79</definedName>
    <definedName name="_xlnm.Print_Area" localSheetId="7">'5月'!$A$1:$AB$71</definedName>
    <definedName name="_xlnm.Print_Area" localSheetId="6">'6月'!$A$1:$AB$83</definedName>
    <definedName name="_xlnm.Print_Area" localSheetId="5">'7月'!$A$1:$AB$77</definedName>
    <definedName name="_xlnm.Print_Area" localSheetId="4">'8月'!$A$1:$AB$79</definedName>
    <definedName name="_xlnm.Print_Area" localSheetId="3">'9月'!$A$1:$AB$77</definedName>
  </definedNames>
  <calcPr calcId="162913"/>
</workbook>
</file>

<file path=xl/calcChain.xml><?xml version="1.0" encoding="utf-8"?>
<calcChain xmlns="http://schemas.openxmlformats.org/spreadsheetml/2006/main">
  <c r="H80" i="13" l="1"/>
  <c r="H10" i="13"/>
  <c r="L10" i="13"/>
  <c r="R10" i="13"/>
  <c r="H13" i="13"/>
  <c r="L13" i="13"/>
  <c r="R13" i="13"/>
  <c r="H16" i="13"/>
  <c r="L16" i="13"/>
  <c r="R16" i="13"/>
  <c r="H19" i="13"/>
  <c r="L19" i="13"/>
  <c r="R19" i="13"/>
  <c r="H22" i="13"/>
  <c r="L22" i="13"/>
  <c r="R22" i="13"/>
  <c r="H26" i="13"/>
  <c r="L26" i="13"/>
  <c r="R26" i="13"/>
  <c r="H29" i="13"/>
  <c r="L29" i="13"/>
  <c r="R29" i="13"/>
  <c r="H32" i="13"/>
  <c r="L32" i="13"/>
  <c r="R32" i="13"/>
  <c r="H35" i="13"/>
  <c r="L35" i="13"/>
  <c r="R35" i="13"/>
  <c r="H38" i="13"/>
  <c r="L38" i="13"/>
  <c r="R38" i="13"/>
  <c r="H43" i="13"/>
  <c r="L43" i="13"/>
  <c r="R43" i="13"/>
  <c r="H47" i="13"/>
  <c r="L47" i="13"/>
  <c r="R47" i="13"/>
  <c r="H50" i="13"/>
  <c r="L50" i="13"/>
  <c r="R50" i="13"/>
  <c r="H53" i="13"/>
  <c r="L53" i="13"/>
  <c r="R53" i="13"/>
  <c r="H56" i="13"/>
  <c r="L56" i="13"/>
  <c r="R56" i="13"/>
  <c r="H59" i="13"/>
  <c r="L59" i="13"/>
  <c r="R59" i="13"/>
  <c r="H62" i="13"/>
  <c r="L62" i="13"/>
  <c r="R62" i="13"/>
  <c r="H65" i="13"/>
  <c r="L65" i="13"/>
  <c r="R65" i="13"/>
  <c r="H69" i="13"/>
  <c r="L69" i="13"/>
  <c r="R69" i="13"/>
  <c r="H72" i="13"/>
  <c r="L72" i="13"/>
  <c r="R72" i="13"/>
  <c r="H75" i="13"/>
  <c r="L75" i="13"/>
  <c r="R75" i="13"/>
  <c r="H78" i="13"/>
  <c r="L78" i="13"/>
  <c r="R78" i="13"/>
  <c r="C80" i="13"/>
  <c r="D80" i="13"/>
  <c r="E80" i="13"/>
  <c r="R80" i="13"/>
  <c r="W80" i="13"/>
  <c r="X80" i="13"/>
  <c r="Y80" i="13"/>
  <c r="Z80" i="13"/>
  <c r="AA80" i="13"/>
  <c r="AB80" i="13"/>
  <c r="R82" i="13"/>
  <c r="H10" i="12" l="1"/>
  <c r="L10" i="12"/>
  <c r="R10" i="12"/>
  <c r="H13" i="12"/>
  <c r="L13" i="12"/>
  <c r="R13" i="12"/>
  <c r="H16" i="12"/>
  <c r="L16" i="12"/>
  <c r="R16" i="12"/>
  <c r="H19" i="12"/>
  <c r="L19" i="12"/>
  <c r="R19" i="12"/>
  <c r="H22" i="12"/>
  <c r="L22" i="12"/>
  <c r="R22" i="12"/>
  <c r="H25" i="12"/>
  <c r="L25" i="12"/>
  <c r="R25" i="12"/>
  <c r="H28" i="12"/>
  <c r="L28" i="12"/>
  <c r="R28" i="12"/>
  <c r="H31" i="12"/>
  <c r="L31" i="12"/>
  <c r="R31" i="12"/>
  <c r="H34" i="12"/>
  <c r="L34" i="12"/>
  <c r="R34" i="12"/>
  <c r="H37" i="12"/>
  <c r="L37" i="12"/>
  <c r="R37" i="12"/>
  <c r="H40" i="12"/>
  <c r="L40" i="12"/>
  <c r="R40" i="12"/>
  <c r="H43" i="12"/>
  <c r="L43" i="12"/>
  <c r="R43" i="12"/>
  <c r="H46" i="12"/>
  <c r="L46" i="12"/>
  <c r="R46" i="12"/>
  <c r="H49" i="12"/>
  <c r="L49" i="12"/>
  <c r="R49" i="12"/>
  <c r="H52" i="12"/>
  <c r="L52" i="12"/>
  <c r="R52" i="12"/>
  <c r="H55" i="12"/>
  <c r="L55" i="12"/>
  <c r="R55" i="12"/>
  <c r="H58" i="12"/>
  <c r="L58" i="12"/>
  <c r="R58" i="12"/>
  <c r="H62" i="12"/>
  <c r="L62" i="12"/>
  <c r="R62" i="12"/>
  <c r="H65" i="12"/>
  <c r="L65" i="12"/>
  <c r="R65" i="12"/>
  <c r="H68" i="12"/>
  <c r="L68" i="12"/>
  <c r="R68" i="12"/>
  <c r="C70" i="12"/>
  <c r="D70" i="12"/>
  <c r="E70" i="12"/>
  <c r="R70" i="12"/>
  <c r="W70" i="12"/>
  <c r="X70" i="12"/>
  <c r="Y70" i="12"/>
  <c r="Z70" i="12"/>
  <c r="AA70" i="12"/>
  <c r="AB70" i="12"/>
  <c r="R72" i="12" l="1"/>
  <c r="H70" i="12"/>
  <c r="R75" i="11"/>
  <c r="AB73" i="11"/>
  <c r="AA73" i="11"/>
  <c r="Z73" i="11"/>
  <c r="Y73" i="11"/>
  <c r="X73" i="11"/>
  <c r="W73" i="11"/>
  <c r="R73" i="11"/>
  <c r="H73" i="11"/>
  <c r="E73" i="11"/>
  <c r="D73" i="11"/>
  <c r="C73" i="11"/>
  <c r="R71" i="11"/>
  <c r="L71" i="11"/>
  <c r="H71" i="11"/>
  <c r="R68" i="11"/>
  <c r="L68" i="11"/>
  <c r="H68" i="11"/>
  <c r="R64" i="11"/>
  <c r="L64" i="11"/>
  <c r="H64" i="11"/>
  <c r="R61" i="11"/>
  <c r="L61" i="11"/>
  <c r="H61" i="11"/>
  <c r="R58" i="11"/>
  <c r="L58" i="11"/>
  <c r="H58" i="11"/>
  <c r="R55" i="11"/>
  <c r="L55" i="11"/>
  <c r="H55" i="11"/>
  <c r="R52" i="11"/>
  <c r="L52" i="11"/>
  <c r="H52" i="11"/>
  <c r="R49" i="11"/>
  <c r="L49" i="11"/>
  <c r="H49" i="11"/>
  <c r="R46" i="11"/>
  <c r="L46" i="11"/>
  <c r="H46" i="11"/>
  <c r="R43" i="11"/>
  <c r="L43" i="11"/>
  <c r="H43" i="11"/>
  <c r="R40" i="11"/>
  <c r="L40" i="11"/>
  <c r="H40" i="11"/>
  <c r="R37" i="11"/>
  <c r="L37" i="11"/>
  <c r="H37" i="11"/>
  <c r="R34" i="11"/>
  <c r="L34" i="11"/>
  <c r="H34" i="11"/>
  <c r="R31" i="11"/>
  <c r="L31" i="11"/>
  <c r="H31" i="11"/>
  <c r="R28" i="11"/>
  <c r="L28" i="11"/>
  <c r="H28" i="11"/>
  <c r="R25" i="11"/>
  <c r="L25" i="11"/>
  <c r="H25" i="11"/>
  <c r="R22" i="11"/>
  <c r="L22" i="11"/>
  <c r="H22" i="11"/>
  <c r="R19" i="11"/>
  <c r="L19" i="11"/>
  <c r="H19" i="11"/>
  <c r="R16" i="11"/>
  <c r="L16" i="11"/>
  <c r="H16" i="11"/>
  <c r="R13" i="11"/>
  <c r="L13" i="11"/>
  <c r="H13" i="11"/>
  <c r="R10" i="11"/>
  <c r="L10" i="11"/>
  <c r="H10" i="11"/>
  <c r="H10" i="9" l="1"/>
  <c r="L10" i="9"/>
  <c r="R10" i="9"/>
  <c r="H13" i="9"/>
  <c r="L13" i="9"/>
  <c r="R13" i="9"/>
  <c r="H16" i="9"/>
  <c r="L16" i="9"/>
  <c r="R16" i="9"/>
  <c r="H19" i="9"/>
  <c r="L19" i="9"/>
  <c r="R19" i="9"/>
  <c r="H22" i="9"/>
  <c r="L22" i="9"/>
  <c r="R22" i="9"/>
  <c r="H25" i="9"/>
  <c r="L25" i="9"/>
  <c r="R25" i="9"/>
  <c r="H28" i="9"/>
  <c r="L28" i="9"/>
  <c r="R28" i="9"/>
  <c r="H31" i="9"/>
  <c r="L31" i="9"/>
  <c r="R31" i="9"/>
  <c r="H34" i="9"/>
  <c r="L34" i="9"/>
  <c r="R34" i="9"/>
  <c r="H37" i="9"/>
  <c r="L37" i="9"/>
  <c r="R37" i="9"/>
  <c r="H42" i="9"/>
  <c r="L42" i="9"/>
  <c r="R42" i="9"/>
  <c r="H45" i="9"/>
  <c r="L45" i="9"/>
  <c r="R45" i="9"/>
  <c r="H48" i="9"/>
  <c r="L48" i="9"/>
  <c r="R48" i="9"/>
  <c r="H51" i="9"/>
  <c r="L51" i="9"/>
  <c r="R51" i="9"/>
  <c r="H54" i="9"/>
  <c r="L54" i="9"/>
  <c r="R54" i="9"/>
  <c r="H57" i="9"/>
  <c r="L57" i="9"/>
  <c r="R57" i="9"/>
  <c r="H60" i="9"/>
  <c r="L60" i="9"/>
  <c r="R60" i="9"/>
  <c r="H63" i="9"/>
  <c r="L63" i="9"/>
  <c r="R63" i="9"/>
  <c r="H66" i="9"/>
  <c r="L66" i="9"/>
  <c r="R66" i="9"/>
  <c r="H69" i="9"/>
  <c r="L69" i="9"/>
  <c r="R69" i="9"/>
  <c r="C71" i="9"/>
  <c r="D71" i="9"/>
  <c r="E71" i="9"/>
  <c r="H71" i="9"/>
  <c r="R71" i="9"/>
  <c r="W71" i="9"/>
  <c r="X71" i="9"/>
  <c r="Y71" i="9"/>
  <c r="Z71" i="9"/>
  <c r="AA71" i="9"/>
  <c r="AB71" i="9"/>
  <c r="R73" i="9"/>
  <c r="H10" i="8" l="1"/>
  <c r="L10" i="8"/>
  <c r="R10" i="8"/>
  <c r="H13" i="8"/>
  <c r="L13" i="8"/>
  <c r="R13" i="8"/>
  <c r="H17" i="8"/>
  <c r="L17" i="8"/>
  <c r="R17" i="8"/>
  <c r="H20" i="8"/>
  <c r="L20" i="8"/>
  <c r="R20" i="8"/>
  <c r="H23" i="8"/>
  <c r="L23" i="8"/>
  <c r="R23" i="8"/>
  <c r="H26" i="8"/>
  <c r="L26" i="8"/>
  <c r="R26" i="8"/>
  <c r="H29" i="8"/>
  <c r="L29" i="8"/>
  <c r="R29" i="8"/>
  <c r="H32" i="8"/>
  <c r="L32" i="8"/>
  <c r="R32" i="8"/>
  <c r="H35" i="8"/>
  <c r="L35" i="8"/>
  <c r="R35" i="8"/>
  <c r="H38" i="8"/>
  <c r="L38" i="8"/>
  <c r="R38" i="8"/>
  <c r="H41" i="8"/>
  <c r="L41" i="8"/>
  <c r="R41" i="8"/>
  <c r="H44" i="8"/>
  <c r="L44" i="8"/>
  <c r="R44" i="8"/>
  <c r="H47" i="8"/>
  <c r="L47" i="8"/>
  <c r="R47" i="8"/>
  <c r="H50" i="8"/>
  <c r="L50" i="8"/>
  <c r="R50" i="8"/>
  <c r="H53" i="8"/>
  <c r="L53" i="8"/>
  <c r="R53" i="8"/>
  <c r="H56" i="8"/>
  <c r="L56" i="8"/>
  <c r="R56" i="8"/>
  <c r="H59" i="8"/>
  <c r="L59" i="8"/>
  <c r="R59" i="8"/>
  <c r="H62" i="8"/>
  <c r="L62" i="8"/>
  <c r="R62" i="8"/>
  <c r="H65" i="8"/>
  <c r="L65" i="8"/>
  <c r="R65" i="8"/>
  <c r="H68" i="8"/>
  <c r="L68" i="8"/>
  <c r="R68" i="8"/>
  <c r="H71" i="8"/>
  <c r="L71" i="8"/>
  <c r="R71" i="8"/>
  <c r="C73" i="8"/>
  <c r="D73" i="8"/>
  <c r="E73" i="8"/>
  <c r="H73" i="8"/>
  <c r="R73" i="8"/>
  <c r="W73" i="8"/>
  <c r="X73" i="8"/>
  <c r="Y73" i="8"/>
  <c r="Z73" i="8"/>
  <c r="AA73" i="8"/>
  <c r="AB73" i="8"/>
  <c r="R75" i="8"/>
  <c r="H10" i="7" l="1"/>
  <c r="L10" i="7"/>
  <c r="H13" i="7"/>
  <c r="L13" i="7"/>
  <c r="R13" i="7"/>
  <c r="H16" i="7"/>
  <c r="L16" i="7"/>
  <c r="R16" i="7"/>
  <c r="H19" i="7"/>
  <c r="L19" i="7"/>
  <c r="R19" i="7"/>
  <c r="H22" i="7"/>
  <c r="L22" i="7"/>
  <c r="R22" i="7"/>
  <c r="H25" i="7"/>
  <c r="L25" i="7"/>
  <c r="R25" i="7"/>
  <c r="H28" i="7"/>
  <c r="L28" i="7"/>
  <c r="R28" i="7"/>
  <c r="H31" i="7"/>
  <c r="L31" i="7"/>
  <c r="R31" i="7"/>
  <c r="H34" i="7"/>
  <c r="L34" i="7"/>
  <c r="R34" i="7"/>
  <c r="H37" i="7"/>
  <c r="L37" i="7"/>
  <c r="R37" i="7"/>
  <c r="H40" i="7"/>
  <c r="L40" i="7"/>
  <c r="R40" i="7"/>
  <c r="H43" i="7"/>
  <c r="L43" i="7"/>
  <c r="R43" i="7"/>
  <c r="H46" i="7"/>
  <c r="L46" i="7"/>
  <c r="R46" i="7"/>
  <c r="H49" i="7"/>
  <c r="L49" i="7"/>
  <c r="R49" i="7"/>
  <c r="H53" i="7"/>
  <c r="L53" i="7"/>
  <c r="R53" i="7"/>
  <c r="H56" i="7"/>
  <c r="L56" i="7"/>
  <c r="R56" i="7"/>
  <c r="H60" i="7"/>
  <c r="L60" i="7"/>
  <c r="R60" i="7"/>
  <c r="H63" i="7"/>
  <c r="L63" i="7"/>
  <c r="R63" i="7"/>
  <c r="H66" i="7"/>
  <c r="L66" i="7"/>
  <c r="R66" i="7"/>
  <c r="H69" i="7"/>
  <c r="L69" i="7"/>
  <c r="R69" i="7"/>
  <c r="C71" i="7"/>
  <c r="D71" i="7"/>
  <c r="E71" i="7"/>
  <c r="H71" i="7"/>
  <c r="R71" i="7"/>
  <c r="W71" i="7"/>
  <c r="X71" i="7"/>
  <c r="Y71" i="7"/>
  <c r="Z71" i="7"/>
  <c r="AA71" i="7"/>
  <c r="AB71" i="7"/>
  <c r="R73" i="7"/>
  <c r="H10" i="6" l="1"/>
  <c r="L10" i="6"/>
  <c r="R10" i="6"/>
  <c r="H13" i="6"/>
  <c r="L13" i="6"/>
  <c r="R13" i="6"/>
  <c r="H16" i="6"/>
  <c r="L16" i="6"/>
  <c r="R16" i="6"/>
  <c r="H19" i="6"/>
  <c r="L19" i="6"/>
  <c r="R19" i="6"/>
  <c r="H22" i="6"/>
  <c r="L22" i="6"/>
  <c r="R22" i="6"/>
  <c r="H25" i="6"/>
  <c r="L25" i="6"/>
  <c r="R25" i="6"/>
  <c r="H28" i="6"/>
  <c r="L28" i="6"/>
  <c r="R28" i="6"/>
  <c r="H31" i="6"/>
  <c r="L31" i="6"/>
  <c r="R31" i="6"/>
  <c r="H35" i="6"/>
  <c r="L35" i="6"/>
  <c r="R35" i="6"/>
  <c r="H38" i="6"/>
  <c r="L38" i="6"/>
  <c r="R38" i="6"/>
  <c r="H41" i="6"/>
  <c r="L41" i="6"/>
  <c r="R41" i="6"/>
  <c r="H44" i="6"/>
  <c r="L44" i="6"/>
  <c r="R44" i="6"/>
  <c r="H47" i="6"/>
  <c r="L47" i="6"/>
  <c r="R47" i="6"/>
  <c r="H51" i="6"/>
  <c r="L51" i="6"/>
  <c r="R51" i="6"/>
  <c r="H54" i="6"/>
  <c r="L54" i="6"/>
  <c r="R54" i="6"/>
  <c r="H57" i="6"/>
  <c r="L57" i="6"/>
  <c r="R57" i="6"/>
  <c r="H60" i="6"/>
  <c r="L60" i="6"/>
  <c r="R60" i="6"/>
  <c r="H63" i="6"/>
  <c r="L63" i="6"/>
  <c r="R63" i="6"/>
  <c r="H66" i="6"/>
  <c r="L66" i="6"/>
  <c r="R66" i="6"/>
  <c r="H69" i="6"/>
  <c r="L69" i="6"/>
  <c r="R69" i="6"/>
  <c r="H72" i="6"/>
  <c r="L72" i="6"/>
  <c r="R72" i="6"/>
  <c r="H75" i="6"/>
  <c r="L75" i="6"/>
  <c r="R75" i="6"/>
  <c r="C77" i="6"/>
  <c r="D77" i="6"/>
  <c r="E77" i="6"/>
  <c r="H77" i="6"/>
  <c r="R77" i="6"/>
  <c r="W77" i="6"/>
  <c r="X77" i="6"/>
  <c r="Y77" i="6"/>
  <c r="Z77" i="6"/>
  <c r="AA77" i="6"/>
  <c r="AB77" i="6"/>
  <c r="R79" i="6"/>
  <c r="H10" i="5" l="1"/>
  <c r="L10" i="5"/>
  <c r="R10" i="5"/>
  <c r="H13" i="5"/>
  <c r="L13" i="5"/>
  <c r="R13" i="5"/>
  <c r="H16" i="5"/>
  <c r="L16" i="5"/>
  <c r="R16" i="5"/>
  <c r="H19" i="5"/>
  <c r="L19" i="5"/>
  <c r="R19" i="5"/>
  <c r="H22" i="5"/>
  <c r="L22" i="5"/>
  <c r="R22" i="5"/>
  <c r="H25" i="5"/>
  <c r="L25" i="5"/>
  <c r="R25" i="5"/>
  <c r="H28" i="5"/>
  <c r="L28" i="5"/>
  <c r="R28" i="5"/>
  <c r="H31" i="5"/>
  <c r="L31" i="5"/>
  <c r="R31" i="5"/>
  <c r="H34" i="5"/>
  <c r="L34" i="5"/>
  <c r="R34" i="5"/>
  <c r="H38" i="5"/>
  <c r="L38" i="5"/>
  <c r="R38" i="5"/>
  <c r="H41" i="5"/>
  <c r="L41" i="5"/>
  <c r="R41" i="5"/>
  <c r="H44" i="5"/>
  <c r="L44" i="5"/>
  <c r="R44" i="5"/>
  <c r="H47" i="5"/>
  <c r="L47" i="5"/>
  <c r="R47" i="5"/>
  <c r="H51" i="5"/>
  <c r="L51" i="5"/>
  <c r="R51" i="5"/>
  <c r="H54" i="5"/>
  <c r="L54" i="5"/>
  <c r="R54" i="5"/>
  <c r="H57" i="5"/>
  <c r="L57" i="5"/>
  <c r="R57" i="5"/>
  <c r="H60" i="5"/>
  <c r="L60" i="5"/>
  <c r="R60" i="5"/>
  <c r="H63" i="5"/>
  <c r="L63" i="5"/>
  <c r="R63" i="5"/>
  <c r="C65" i="5"/>
  <c r="D65" i="5"/>
  <c r="E65" i="5"/>
  <c r="H65" i="5"/>
  <c r="R65" i="5"/>
  <c r="W65" i="5"/>
  <c r="X65" i="5"/>
  <c r="Y65" i="5"/>
  <c r="Z65" i="5"/>
  <c r="AA65" i="5"/>
  <c r="AB65" i="5"/>
  <c r="R67" i="5"/>
  <c r="R75" i="4" l="1"/>
  <c r="AB73" i="4"/>
  <c r="AA73" i="4"/>
  <c r="Z73" i="4"/>
  <c r="Y73" i="4"/>
  <c r="X73" i="4"/>
  <c r="W73" i="4"/>
  <c r="R73" i="4"/>
  <c r="H73" i="4"/>
  <c r="E73" i="4"/>
  <c r="D73" i="4"/>
  <c r="C73" i="4"/>
  <c r="R71" i="4"/>
  <c r="L71" i="4"/>
  <c r="H71" i="4"/>
  <c r="R68" i="4"/>
  <c r="L68" i="4"/>
  <c r="H68" i="4"/>
  <c r="R65" i="4"/>
  <c r="L65" i="4"/>
  <c r="H65" i="4"/>
  <c r="R62" i="4"/>
  <c r="L62" i="4"/>
  <c r="H62" i="4"/>
  <c r="R59" i="4"/>
  <c r="L59" i="4"/>
  <c r="H59" i="4"/>
  <c r="R55" i="4"/>
  <c r="L55" i="4"/>
  <c r="H55" i="4"/>
  <c r="R52" i="4"/>
  <c r="L52" i="4"/>
  <c r="H52" i="4"/>
  <c r="R49" i="4"/>
  <c r="L49" i="4"/>
  <c r="H49" i="4"/>
  <c r="R46" i="4"/>
  <c r="L46" i="4"/>
  <c r="H46" i="4"/>
  <c r="R43" i="4"/>
  <c r="L43" i="4"/>
  <c r="H43" i="4"/>
  <c r="R40" i="4"/>
  <c r="L40" i="4"/>
  <c r="H40" i="4"/>
  <c r="R37" i="4"/>
  <c r="L37" i="4"/>
  <c r="H37" i="4"/>
  <c r="R34" i="4"/>
  <c r="L34" i="4"/>
  <c r="H34" i="4"/>
  <c r="R31" i="4"/>
  <c r="L31" i="4"/>
  <c r="H31" i="4"/>
  <c r="R28" i="4"/>
  <c r="L28" i="4"/>
  <c r="H28" i="4"/>
  <c r="R25" i="4"/>
  <c r="L25" i="4"/>
  <c r="H25" i="4"/>
  <c r="R22" i="4"/>
  <c r="L22" i="4"/>
  <c r="H22" i="4"/>
  <c r="R19" i="4"/>
  <c r="L19" i="4"/>
  <c r="H19" i="4"/>
  <c r="R16" i="4"/>
  <c r="L16" i="4"/>
  <c r="H16" i="4"/>
  <c r="R13" i="4"/>
  <c r="L13" i="4"/>
  <c r="H13" i="4"/>
  <c r="R10" i="4"/>
  <c r="L10" i="4"/>
  <c r="H10" i="4"/>
  <c r="H10" i="3" l="1"/>
  <c r="L10" i="3"/>
  <c r="R10" i="3"/>
  <c r="H13" i="3"/>
  <c r="L13" i="3"/>
  <c r="R13" i="3"/>
  <c r="H16" i="3"/>
  <c r="L16" i="3"/>
  <c r="R16" i="3"/>
  <c r="H19" i="3"/>
  <c r="L19" i="3"/>
  <c r="R19" i="3"/>
  <c r="H22" i="3"/>
  <c r="L22" i="3"/>
  <c r="R22" i="3"/>
  <c r="H25" i="3"/>
  <c r="L25" i="3"/>
  <c r="R25" i="3"/>
  <c r="H28" i="3"/>
  <c r="L28" i="3"/>
  <c r="R28" i="3"/>
  <c r="H31" i="3"/>
  <c r="L31" i="3"/>
  <c r="R31" i="3"/>
  <c r="H34" i="3"/>
  <c r="L34" i="3"/>
  <c r="R34" i="3"/>
  <c r="H37" i="3"/>
  <c r="L37" i="3"/>
  <c r="R37" i="3"/>
  <c r="H40" i="3"/>
  <c r="L40" i="3"/>
  <c r="R40" i="3"/>
  <c r="H43" i="3"/>
  <c r="L43" i="3"/>
  <c r="R43" i="3"/>
  <c r="H46" i="3"/>
  <c r="L46" i="3"/>
  <c r="R46" i="3"/>
  <c r="H49" i="3"/>
  <c r="L49" i="3"/>
  <c r="R49" i="3"/>
  <c r="H52" i="3"/>
  <c r="L52" i="3"/>
  <c r="R52" i="3"/>
  <c r="H55" i="3"/>
  <c r="L55" i="3"/>
  <c r="R55" i="3"/>
  <c r="H59" i="3"/>
  <c r="L59" i="3"/>
  <c r="R59" i="3"/>
  <c r="H62" i="3"/>
  <c r="L62" i="3"/>
  <c r="R62" i="3"/>
  <c r="H65" i="3"/>
  <c r="L65" i="3"/>
  <c r="R65" i="3"/>
  <c r="H68" i="3"/>
  <c r="L68" i="3"/>
  <c r="R68" i="3"/>
  <c r="H71" i="3"/>
  <c r="L71" i="3"/>
  <c r="R71" i="3"/>
  <c r="H74" i="3"/>
  <c r="L74" i="3"/>
  <c r="R74" i="3"/>
  <c r="H77" i="3"/>
  <c r="L77" i="3"/>
  <c r="R77" i="3"/>
  <c r="C79" i="3"/>
  <c r="D79" i="3"/>
  <c r="E79" i="3"/>
  <c r="H79" i="3"/>
  <c r="R79" i="3"/>
  <c r="W79" i="3"/>
  <c r="X79" i="3"/>
  <c r="Y79" i="3"/>
  <c r="Z79" i="3"/>
  <c r="AA79" i="3"/>
  <c r="AB79" i="3"/>
  <c r="R81" i="3"/>
  <c r="H10" i="2" l="1"/>
  <c r="L10" i="2"/>
  <c r="R10" i="2"/>
  <c r="H13" i="2"/>
  <c r="L13" i="2"/>
  <c r="R13" i="2"/>
  <c r="H16" i="2"/>
  <c r="L16" i="2"/>
  <c r="R16" i="2"/>
  <c r="H19" i="2"/>
  <c r="L19" i="2"/>
  <c r="R19" i="2"/>
  <c r="H22" i="2"/>
  <c r="L22" i="2"/>
  <c r="R22" i="2"/>
  <c r="H26" i="2"/>
  <c r="L26" i="2"/>
  <c r="R26" i="2"/>
  <c r="H29" i="2"/>
  <c r="L29" i="2"/>
  <c r="R29" i="2"/>
  <c r="H32" i="2"/>
  <c r="L32" i="2"/>
  <c r="R32" i="2"/>
  <c r="H35" i="2"/>
  <c r="L35" i="2"/>
  <c r="R35" i="2"/>
  <c r="H38" i="2"/>
  <c r="L38" i="2"/>
  <c r="R38" i="2"/>
  <c r="H41" i="2"/>
  <c r="L41" i="2"/>
  <c r="R41" i="2"/>
  <c r="H44" i="2"/>
  <c r="L44" i="2"/>
  <c r="R44" i="2"/>
  <c r="H47" i="2"/>
  <c r="L47" i="2"/>
  <c r="R47" i="2"/>
  <c r="H50" i="2"/>
  <c r="L50" i="2"/>
  <c r="R50" i="2"/>
  <c r="H53" i="2"/>
  <c r="L53" i="2"/>
  <c r="R53" i="2"/>
  <c r="H56" i="2"/>
  <c r="L56" i="2"/>
  <c r="R56" i="2"/>
  <c r="H59" i="2"/>
  <c r="L59" i="2"/>
  <c r="R59" i="2"/>
  <c r="H63" i="2"/>
  <c r="L63" i="2"/>
  <c r="R63" i="2"/>
  <c r="C65" i="2"/>
  <c r="D65" i="2"/>
  <c r="E65" i="2"/>
  <c r="H65" i="2"/>
  <c r="R65" i="2"/>
  <c r="W65" i="2"/>
  <c r="X65" i="2"/>
  <c r="Y65" i="2"/>
  <c r="Z65" i="2"/>
  <c r="AA65" i="2"/>
  <c r="AB65" i="2"/>
  <c r="R67" i="2"/>
  <c r="W71" i="1" l="1"/>
  <c r="E71" i="1"/>
  <c r="D71" i="1"/>
  <c r="C71" i="1" l="1"/>
  <c r="R66" i="1" l="1"/>
  <c r="L66" i="1"/>
  <c r="H66" i="1"/>
  <c r="R39" i="1"/>
  <c r="L39" i="1"/>
  <c r="H39" i="1"/>
  <c r="R71" i="1" l="1"/>
  <c r="AB71" i="1" l="1"/>
  <c r="R19" i="1" l="1"/>
  <c r="R36" i="1"/>
  <c r="L29" i="1" l="1"/>
  <c r="R29" i="1"/>
  <c r="R62" i="1" l="1"/>
  <c r="R69" i="1" l="1"/>
  <c r="R58" i="1"/>
  <c r="R55" i="1"/>
  <c r="R52" i="1"/>
  <c r="R49" i="1"/>
  <c r="R46" i="1"/>
  <c r="R43" i="1"/>
  <c r="R32" i="1"/>
  <c r="R25" i="1"/>
  <c r="R22" i="1"/>
  <c r="R16" i="1"/>
  <c r="R13" i="1"/>
  <c r="L16" i="1"/>
  <c r="L13" i="1"/>
  <c r="L10" i="1"/>
  <c r="R10" i="1" l="1"/>
  <c r="L62" i="1"/>
  <c r="H62" i="1"/>
  <c r="L58" i="1"/>
  <c r="H58" i="1"/>
  <c r="L69" i="1" l="1"/>
  <c r="H69" i="1"/>
  <c r="L55" i="1" l="1"/>
  <c r="H55" i="1"/>
  <c r="L52" i="1" l="1"/>
  <c r="H52" i="1"/>
  <c r="L49" i="1" l="1"/>
  <c r="H49" i="1"/>
  <c r="L46" i="1" l="1"/>
  <c r="H46" i="1"/>
  <c r="L43" i="1" l="1"/>
  <c r="H43" i="1"/>
  <c r="L36" i="1" l="1"/>
  <c r="H36" i="1"/>
  <c r="L32" i="1" l="1"/>
  <c r="H32" i="1"/>
  <c r="H29" i="1" l="1"/>
  <c r="L25" i="1" l="1"/>
  <c r="H25" i="1"/>
  <c r="L22" i="1"/>
  <c r="H22" i="1"/>
  <c r="L19" i="1" l="1"/>
  <c r="H19" i="1"/>
  <c r="H16" i="1" l="1"/>
  <c r="H13" i="1" l="1"/>
  <c r="H10" i="1" l="1"/>
  <c r="AA71" i="1" l="1"/>
  <c r="Z71" i="1"/>
  <c r="Y71" i="1"/>
  <c r="X71" i="1"/>
  <c r="R73" i="1" l="1"/>
</calcChain>
</file>

<file path=xl/sharedStrings.xml><?xml version="1.0" encoding="utf-8"?>
<sst xmlns="http://schemas.openxmlformats.org/spreadsheetml/2006/main" count="2166" uniqueCount="197">
  <si>
    <t>利   率：      ％</t>
  </si>
  <si>
    <t>金額単位：億円</t>
  </si>
  <si>
    <t>新  発</t>
  </si>
  <si>
    <t>金利先物</t>
  </si>
  <si>
    <t>10  年</t>
  </si>
  <si>
    <t>為   替</t>
  </si>
  <si>
    <t>平均</t>
  </si>
  <si>
    <t>計</t>
  </si>
  <si>
    <t>円相場</t>
  </si>
  <si>
    <t>最高</t>
    <rPh sb="1" eb="2">
      <t>コウ</t>
    </rPh>
    <phoneticPr fontId="6"/>
  </si>
  <si>
    <t>基準貸付金利</t>
    <rPh sb="0" eb="2">
      <t>キジュン</t>
    </rPh>
    <rPh sb="2" eb="3">
      <t>カ</t>
    </rPh>
    <rPh sb="3" eb="4">
      <t>ツ</t>
    </rPh>
    <rPh sb="4" eb="6">
      <t>キンリ</t>
    </rPh>
    <phoneticPr fontId="6"/>
  </si>
  <si>
    <t>残高</t>
    <rPh sb="0" eb="1">
      <t>ザン</t>
    </rPh>
    <rPh sb="1" eb="2">
      <t>タカ</t>
    </rPh>
    <phoneticPr fontId="6"/>
  </si>
  <si>
    <t>加重</t>
    <phoneticPr fontId="6"/>
  </si>
  <si>
    <t>国債買入</t>
    <rPh sb="0" eb="2">
      <t>コクサイ</t>
    </rPh>
    <rPh sb="2" eb="4">
      <t>カイイレ</t>
    </rPh>
    <phoneticPr fontId="6"/>
  </si>
  <si>
    <t>国庫短期証券買入</t>
    <rPh sb="0" eb="2">
      <t>コッコ</t>
    </rPh>
    <rPh sb="2" eb="4">
      <t>タンキ</t>
    </rPh>
    <rPh sb="4" eb="6">
      <t>ショウケン</t>
    </rPh>
    <rPh sb="6" eb="8">
      <t>カイイレ</t>
    </rPh>
    <phoneticPr fontId="6"/>
  </si>
  <si>
    <t>月中実績</t>
  </si>
  <si>
    <t>月中実績</t>
    <phoneticPr fontId="6"/>
  </si>
  <si>
    <t>月末残高</t>
    <phoneticPr fontId="6"/>
  </si>
  <si>
    <t>月末残高</t>
    <rPh sb="0" eb="2">
      <t>ゲツマツ</t>
    </rPh>
    <rPh sb="2" eb="4">
      <t>ザンダカ</t>
    </rPh>
    <phoneticPr fontId="6"/>
  </si>
  <si>
    <t>月末残高</t>
    <phoneticPr fontId="6"/>
  </si>
  <si>
    <t>―資金需給動向とＯＮレートの推移・主要諸指標　　上田八木短資株式会社―</t>
    <rPh sb="14" eb="16">
      <t>スイイ</t>
    </rPh>
    <rPh sb="17" eb="19">
      <t>シュヨウ</t>
    </rPh>
    <rPh sb="19" eb="20">
      <t>ショ</t>
    </rPh>
    <rPh sb="20" eb="22">
      <t>シヒョウ</t>
    </rPh>
    <rPh sb="24" eb="26">
      <t>ウエダ</t>
    </rPh>
    <rPh sb="26" eb="28">
      <t>ヤギ</t>
    </rPh>
    <rPh sb="28" eb="30">
      <t>タンシ</t>
    </rPh>
    <rPh sb="30" eb="32">
      <t>カブシキ</t>
    </rPh>
    <rPh sb="32" eb="34">
      <t>カイシャ</t>
    </rPh>
    <phoneticPr fontId="6"/>
  </si>
  <si>
    <t>日銀当座預金</t>
    <rPh sb="0" eb="2">
      <t>ニチギン</t>
    </rPh>
    <rPh sb="2" eb="4">
      <t>トウザ</t>
    </rPh>
    <rPh sb="4" eb="6">
      <t>ヨキン</t>
    </rPh>
    <phoneticPr fontId="6"/>
  </si>
  <si>
    <t>日銀準備預金</t>
    <rPh sb="0" eb="2">
      <t>ニチギン</t>
    </rPh>
    <rPh sb="2" eb="4">
      <t>ジュンビ</t>
    </rPh>
    <rPh sb="4" eb="6">
      <t>ヨキン</t>
    </rPh>
    <phoneticPr fontId="6"/>
  </si>
  <si>
    <t>うち</t>
    <phoneticPr fontId="6"/>
  </si>
  <si>
    <t>増減</t>
    <phoneticPr fontId="6"/>
  </si>
  <si>
    <t>銀行券要因</t>
    <rPh sb="3" eb="5">
      <t>ヨウイン</t>
    </rPh>
    <phoneticPr fontId="6"/>
  </si>
  <si>
    <t>財政等要因</t>
    <rPh sb="3" eb="5">
      <t>ヨウイン</t>
    </rPh>
    <phoneticPr fontId="6"/>
  </si>
  <si>
    <t>資金過不足</t>
    <rPh sb="0" eb="2">
      <t>シキン</t>
    </rPh>
    <rPh sb="2" eb="5">
      <t>カフソク</t>
    </rPh>
    <phoneticPr fontId="6"/>
  </si>
  <si>
    <t>貸付</t>
    <rPh sb="0" eb="2">
      <t>カシツケ</t>
    </rPh>
    <phoneticPr fontId="6"/>
  </si>
  <si>
    <t>貸付</t>
    <rPh sb="0" eb="2">
      <t>カシツケ</t>
    </rPh>
    <phoneticPr fontId="6"/>
  </si>
  <si>
    <t>補完</t>
    <rPh sb="0" eb="2">
      <t>ホカン</t>
    </rPh>
    <phoneticPr fontId="6"/>
  </si>
  <si>
    <t>共通担保資金供給・手形</t>
    <rPh sb="0" eb="2">
      <t>キョウツウ</t>
    </rPh>
    <rPh sb="2" eb="4">
      <t>タンポ</t>
    </rPh>
    <rPh sb="4" eb="6">
      <t>シキン</t>
    </rPh>
    <rPh sb="6" eb="8">
      <t>キョウキュウ</t>
    </rPh>
    <rPh sb="9" eb="11">
      <t>テガタ</t>
    </rPh>
    <phoneticPr fontId="6"/>
  </si>
  <si>
    <t>国債・国庫短期証券・CP・社債・ETF・J-REIT</t>
    <rPh sb="0" eb="2">
      <t>コクサイ</t>
    </rPh>
    <rPh sb="3" eb="5">
      <t>コッコ</t>
    </rPh>
    <rPh sb="5" eb="7">
      <t>タンキ</t>
    </rPh>
    <rPh sb="7" eb="9">
      <t>ショウケン</t>
    </rPh>
    <rPh sb="13" eb="15">
      <t>シャサイ</t>
    </rPh>
    <phoneticPr fontId="6"/>
  </si>
  <si>
    <t>国債現先、国債補完供給、貸出支援基金、等</t>
    <rPh sb="0" eb="2">
      <t>コクサイ</t>
    </rPh>
    <rPh sb="2" eb="3">
      <t>ゲン</t>
    </rPh>
    <rPh sb="3" eb="4">
      <t>サキ</t>
    </rPh>
    <rPh sb="5" eb="7">
      <t>コクサイ</t>
    </rPh>
    <rPh sb="7" eb="9">
      <t>ホカン</t>
    </rPh>
    <rPh sb="9" eb="11">
      <t>キョウキュウ</t>
    </rPh>
    <rPh sb="12" eb="14">
      <t>カシダシ</t>
    </rPh>
    <rPh sb="14" eb="16">
      <t>シエン</t>
    </rPh>
    <rPh sb="16" eb="18">
      <t>キキン</t>
    </rPh>
    <rPh sb="19" eb="20">
      <t>トウ</t>
    </rPh>
    <phoneticPr fontId="6"/>
  </si>
  <si>
    <t>3か月物</t>
    <rPh sb="2" eb="3">
      <t>ゲツ</t>
    </rPh>
    <rPh sb="3" eb="4">
      <t>モノ</t>
    </rPh>
    <phoneticPr fontId="6"/>
  </si>
  <si>
    <t>ユーロ円</t>
    <rPh sb="3" eb="4">
      <t>エン</t>
    </rPh>
    <phoneticPr fontId="6"/>
  </si>
  <si>
    <t>TIBOR</t>
    <phoneticPr fontId="6"/>
  </si>
  <si>
    <t>積み終了先</t>
    <rPh sb="0" eb="1">
      <t>ツ</t>
    </rPh>
    <rPh sb="2" eb="4">
      <t>シュウリョウ</t>
    </rPh>
    <rPh sb="4" eb="5">
      <t>サキ</t>
    </rPh>
    <phoneticPr fontId="6"/>
  </si>
  <si>
    <t>％（2009.1.13～）</t>
    <phoneticPr fontId="6"/>
  </si>
  <si>
    <t>％（2007. 2.21～）</t>
    <phoneticPr fontId="6"/>
  </si>
  <si>
    <t>％（2008. 10.31～）</t>
    <phoneticPr fontId="6"/>
  </si>
  <si>
    <t>％（2008. 12.19～）</t>
    <phoneticPr fontId="6"/>
  </si>
  <si>
    <t>短期プライム</t>
    <phoneticPr fontId="6"/>
  </si>
  <si>
    <t>長期プライム</t>
    <phoneticPr fontId="6"/>
  </si>
  <si>
    <t>Ｕ Ｅ Ｄ Ａ   Ｙ Ａ Ｇ Ｉ     Ｍ Ｏ Ｎ Ｔ Ｈ Ｌ Ｙ     Ｄ Ａ Ｔ Ａ</t>
    <phoneticPr fontId="6"/>
  </si>
  <si>
    <t>計</t>
    <phoneticPr fontId="6"/>
  </si>
  <si>
    <t>月中平均</t>
    <rPh sb="2" eb="4">
      <t>ヘイキン</t>
    </rPh>
    <phoneticPr fontId="6"/>
  </si>
  <si>
    <t>（営業日ベース）</t>
    <rPh sb="1" eb="4">
      <t>エイギョウビ</t>
    </rPh>
    <phoneticPr fontId="6"/>
  </si>
  <si>
    <t>（暦日ベース）</t>
    <rPh sb="1" eb="3">
      <t>レキジツ</t>
    </rPh>
    <phoneticPr fontId="6"/>
  </si>
  <si>
    <t>無担保コールＯＮ　　注1）</t>
    <rPh sb="0" eb="3">
      <t>ムタンポ</t>
    </rPh>
    <rPh sb="10" eb="11">
      <t>チュウ</t>
    </rPh>
    <phoneticPr fontId="6"/>
  </si>
  <si>
    <t>資　金　過　不　足　　注2）</t>
    <rPh sb="11" eb="12">
      <t>チュウ</t>
    </rPh>
    <phoneticPr fontId="6"/>
  </si>
  <si>
    <t>オ　ペ　エ　ン　ド　　注2）</t>
    <rPh sb="11" eb="12">
      <t>チュウ</t>
    </rPh>
    <phoneticPr fontId="6"/>
  </si>
  <si>
    <t>オ　ペ　ス　タ　ー　ト　　注2）</t>
    <rPh sb="13" eb="14">
      <t>チュウ</t>
    </rPh>
    <phoneticPr fontId="6"/>
  </si>
  <si>
    <t>日銀当座預金・準備預金　　注2）</t>
    <rPh sb="0" eb="2">
      <t>ニチギン</t>
    </rPh>
    <rPh sb="2" eb="4">
      <t>トウザ</t>
    </rPh>
    <rPh sb="4" eb="6">
      <t>ヨキン</t>
    </rPh>
    <rPh sb="13" eb="14">
      <t>チュウ</t>
    </rPh>
    <phoneticPr fontId="6"/>
  </si>
  <si>
    <t>3か月物　注5）</t>
    <rPh sb="2" eb="3">
      <t>ゲツ</t>
    </rPh>
    <rPh sb="3" eb="4">
      <t>モノ</t>
    </rPh>
    <rPh sb="5" eb="6">
      <t>チュウ</t>
    </rPh>
    <phoneticPr fontId="6"/>
  </si>
  <si>
    <t>新発TDB</t>
    <rPh sb="0" eb="2">
      <t>シンパツ</t>
    </rPh>
    <phoneticPr fontId="6"/>
  </si>
  <si>
    <t>注1）速報ベース、日本銀行金融市場局</t>
    <rPh sb="0" eb="1">
      <t>チュウ</t>
    </rPh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6"/>
  </si>
  <si>
    <t>注2）速報ベース、日本銀行金融市場局</t>
    <rPh sb="3" eb="5">
      <t>ソクホウ</t>
    </rPh>
    <rPh sb="9" eb="11">
      <t>ニホン</t>
    </rPh>
    <rPh sb="11" eb="13">
      <t>ギンコウ</t>
    </rPh>
    <rPh sb="13" eb="15">
      <t>キンユウ</t>
    </rPh>
    <rPh sb="15" eb="17">
      <t>シジョウ</t>
    </rPh>
    <rPh sb="17" eb="18">
      <t>キョク</t>
    </rPh>
    <phoneticPr fontId="6"/>
  </si>
  <si>
    <t>％（2020.8.12～）</t>
    <phoneticPr fontId="6"/>
  </si>
  <si>
    <t>月</t>
    <rPh sb="0" eb="1">
      <t>ゲツ</t>
    </rPh>
    <phoneticPr fontId="6"/>
  </si>
  <si>
    <t>火</t>
    <rPh sb="0" eb="1">
      <t>カ</t>
    </rPh>
    <phoneticPr fontId="6"/>
  </si>
  <si>
    <t>水</t>
    <rPh sb="0" eb="1">
      <t>スイ</t>
    </rPh>
    <phoneticPr fontId="6"/>
  </si>
  <si>
    <t>木</t>
    <rPh sb="0" eb="1">
      <t>モク</t>
    </rPh>
    <phoneticPr fontId="6"/>
  </si>
  <si>
    <t>金</t>
    <rPh sb="0" eb="1">
      <t>キン</t>
    </rPh>
    <phoneticPr fontId="6"/>
  </si>
  <si>
    <t>＜2021年1月＞</t>
    <rPh sb="5" eb="6">
      <t>ネン</t>
    </rPh>
    <phoneticPr fontId="6"/>
  </si>
  <si>
    <t>国債補完供給</t>
    <phoneticPr fontId="6"/>
  </si>
  <si>
    <t>東京レポレート</t>
    <rPh sb="0" eb="2">
      <t>トウキョウ</t>
    </rPh>
    <phoneticPr fontId="6"/>
  </si>
  <si>
    <t>TN</t>
    <phoneticPr fontId="6"/>
  </si>
  <si>
    <t>最低</t>
    <rPh sb="0" eb="2">
      <t>サイテイ</t>
    </rPh>
    <phoneticPr fontId="6"/>
  </si>
  <si>
    <t>注3）</t>
  </si>
  <si>
    <t>注3）日本証券業協会</t>
    <rPh sb="3" eb="5">
      <t>ニホン</t>
    </rPh>
    <rPh sb="5" eb="8">
      <t>ショウケンギョウ</t>
    </rPh>
    <rPh sb="8" eb="10">
      <t>キョウカイ</t>
    </rPh>
    <phoneticPr fontId="6"/>
  </si>
  <si>
    <t>注5）東京銀行間取引金利（360日ベース）、全銀協TIBOR運営機関</t>
    <phoneticPr fontId="6"/>
  </si>
  <si>
    <t>注6）中心限月の清算値（金利換算値）、東京金融取引所</t>
    <rPh sb="8" eb="10">
      <t>セイサン</t>
    </rPh>
    <rPh sb="10" eb="11">
      <t>チ</t>
    </rPh>
    <rPh sb="19" eb="21">
      <t>トウキョウ</t>
    </rPh>
    <rPh sb="21" eb="23">
      <t>キンユウ</t>
    </rPh>
    <rPh sb="23" eb="25">
      <t>トリヒキ</t>
    </rPh>
    <rPh sb="25" eb="26">
      <t>ジョ</t>
    </rPh>
    <phoneticPr fontId="6"/>
  </si>
  <si>
    <t>注7）単利ベース、日本証券業協会</t>
    <rPh sb="1" eb="3">
      <t>タンリ</t>
    </rPh>
    <rPh sb="7" eb="9">
      <t>ニホン</t>
    </rPh>
    <rPh sb="9" eb="12">
      <t>ショウケンギョウ</t>
    </rPh>
    <rPh sb="12" eb="14">
      <t>キョウカイ</t>
    </rPh>
    <phoneticPr fontId="6"/>
  </si>
  <si>
    <t>注8）上段は高値、下段は安値、日本銀行金融市場局</t>
    <rPh sb="1" eb="3">
      <t>ジョウダン</t>
    </rPh>
    <rPh sb="4" eb="6">
      <t>タカネ</t>
    </rPh>
    <rPh sb="7" eb="9">
      <t>ゲダン</t>
    </rPh>
    <rPh sb="10" eb="12">
      <t>ヤスネ</t>
    </rPh>
    <rPh sb="13" eb="15">
      <t>ニホン</t>
    </rPh>
    <rPh sb="15" eb="17">
      <t>ギンコウ</t>
    </rPh>
    <rPh sb="17" eb="19">
      <t>キンユウ</t>
    </rPh>
    <rPh sb="19" eb="21">
      <t>シジョウ</t>
    </rPh>
    <rPh sb="21" eb="22">
      <t>キョク</t>
    </rPh>
    <phoneticPr fontId="6"/>
  </si>
  <si>
    <t>CP等買入</t>
    <phoneticPr fontId="6"/>
  </si>
  <si>
    <t>国債補完供給</t>
    <phoneticPr fontId="6"/>
  </si>
  <si>
    <t>注4）</t>
    <rPh sb="0" eb="1">
      <t>チュウ</t>
    </rPh>
    <phoneticPr fontId="6"/>
  </si>
  <si>
    <t>3か月物　注6）</t>
    <rPh sb="2" eb="3">
      <t>ゲツ</t>
    </rPh>
    <rPh sb="3" eb="4">
      <t>モノ</t>
    </rPh>
    <rPh sb="5" eb="6">
      <t>チュウ</t>
    </rPh>
    <phoneticPr fontId="6"/>
  </si>
  <si>
    <t>国  債　注7）</t>
    <rPh sb="5" eb="6">
      <t>チュウ</t>
    </rPh>
    <phoneticPr fontId="6"/>
  </si>
  <si>
    <t>注8）</t>
    <rPh sb="0" eb="1">
      <t>チュウ</t>
    </rPh>
    <phoneticPr fontId="6"/>
  </si>
  <si>
    <t>国債補完供給</t>
    <phoneticPr fontId="6"/>
  </si>
  <si>
    <t>国債買入</t>
    <phoneticPr fontId="6"/>
  </si>
  <si>
    <t>国庫短期証券買入</t>
    <phoneticPr fontId="6"/>
  </si>
  <si>
    <t>ETF買入</t>
    <rPh sb="3" eb="5">
      <t>カイイレ</t>
    </rPh>
    <phoneticPr fontId="6"/>
  </si>
  <si>
    <t>国債補完供給</t>
    <phoneticPr fontId="6"/>
  </si>
  <si>
    <t>CP等買入</t>
    <phoneticPr fontId="6"/>
  </si>
  <si>
    <t>国債補完供給</t>
    <phoneticPr fontId="6"/>
  </si>
  <si>
    <t>ETF買入</t>
    <rPh sb="3" eb="5">
      <t>カイイレ</t>
    </rPh>
    <phoneticPr fontId="6"/>
  </si>
  <si>
    <t>国債補完供給</t>
    <phoneticPr fontId="6"/>
  </si>
  <si>
    <t>CP等買入</t>
    <phoneticPr fontId="6"/>
  </si>
  <si>
    <t>国債補完供給</t>
    <phoneticPr fontId="6"/>
  </si>
  <si>
    <t>国債補完供給</t>
    <phoneticPr fontId="6"/>
  </si>
  <si>
    <t>共通担保(全店)</t>
    <phoneticPr fontId="6"/>
  </si>
  <si>
    <t>国債補完供給</t>
  </si>
  <si>
    <t>国債補完供給</t>
    <phoneticPr fontId="6"/>
  </si>
  <si>
    <t xml:space="preserve">国債買入 </t>
    <phoneticPr fontId="6"/>
  </si>
  <si>
    <t>社債等買入</t>
    <phoneticPr fontId="6"/>
  </si>
  <si>
    <t>ETF買入</t>
    <rPh sb="3" eb="5">
      <t>カイイレ</t>
    </rPh>
    <phoneticPr fontId="6"/>
  </si>
  <si>
    <t>CP等買入</t>
    <phoneticPr fontId="6"/>
  </si>
  <si>
    <t>国債補完供給</t>
    <phoneticPr fontId="6"/>
  </si>
  <si>
    <t>国庫短期証券買入</t>
    <phoneticPr fontId="6"/>
  </si>
  <si>
    <t>国債補完供給</t>
    <phoneticPr fontId="6"/>
  </si>
  <si>
    <t>CP等買入</t>
    <phoneticPr fontId="6"/>
  </si>
  <si>
    <t>国債補完供給</t>
    <phoneticPr fontId="6"/>
  </si>
  <si>
    <t>国債買入</t>
    <phoneticPr fontId="6"/>
  </si>
  <si>
    <t>被災地金融機関支援</t>
    <phoneticPr fontId="6"/>
  </si>
  <si>
    <t>CP等買入</t>
    <phoneticPr fontId="6"/>
  </si>
  <si>
    <t>社債等買入</t>
    <phoneticPr fontId="6"/>
  </si>
  <si>
    <t>国債補完供給</t>
    <phoneticPr fontId="6"/>
  </si>
  <si>
    <t>ETF買入</t>
    <rPh sb="3" eb="5">
      <t>カイイレ</t>
    </rPh>
    <phoneticPr fontId="6"/>
  </si>
  <si>
    <t>CP等買入</t>
    <phoneticPr fontId="6"/>
  </si>
  <si>
    <t>国債補完供給</t>
    <phoneticPr fontId="6"/>
  </si>
  <si>
    <t>国庫短期証券買入</t>
    <phoneticPr fontId="6"/>
  </si>
  <si>
    <t>CP等買入</t>
    <phoneticPr fontId="6"/>
  </si>
  <si>
    <t>国債補完供給</t>
    <phoneticPr fontId="6"/>
  </si>
  <si>
    <t>CP等買入</t>
    <phoneticPr fontId="6"/>
  </si>
  <si>
    <t>国債補完供給</t>
    <phoneticPr fontId="6"/>
  </si>
  <si>
    <t>ETF買入</t>
    <rPh sb="3" eb="5">
      <t>カイイレ</t>
    </rPh>
    <phoneticPr fontId="6"/>
  </si>
  <si>
    <t>国債買入</t>
    <rPh sb="0" eb="2">
      <t>コクサイ</t>
    </rPh>
    <rPh sb="2" eb="4">
      <t>カイイレ</t>
    </rPh>
    <phoneticPr fontId="6"/>
  </si>
  <si>
    <t>ETF買入</t>
    <rPh sb="3" eb="5">
      <t>カイイレ</t>
    </rPh>
    <phoneticPr fontId="6"/>
  </si>
  <si>
    <t>国債補完供給</t>
    <rPh sb="0" eb="2">
      <t>コクサイ</t>
    </rPh>
    <rPh sb="2" eb="4">
      <t>ホカン</t>
    </rPh>
    <rPh sb="4" eb="6">
      <t>キョウキュウ</t>
    </rPh>
    <phoneticPr fontId="6"/>
  </si>
  <si>
    <t>CP等買入</t>
    <phoneticPr fontId="6"/>
  </si>
  <si>
    <t>社債等買入</t>
    <phoneticPr fontId="6"/>
  </si>
  <si>
    <t>国債補完供給</t>
    <phoneticPr fontId="6"/>
  </si>
  <si>
    <t>CP等買入</t>
    <phoneticPr fontId="6"/>
  </si>
  <si>
    <t>社債等買入</t>
    <phoneticPr fontId="6"/>
  </si>
  <si>
    <t>ETF買入</t>
    <rPh sb="3" eb="5">
      <t>カイイレ</t>
    </rPh>
    <phoneticPr fontId="6"/>
  </si>
  <si>
    <t>国債補完供給</t>
    <phoneticPr fontId="6"/>
  </si>
  <si>
    <t>CP等買入</t>
    <phoneticPr fontId="6"/>
  </si>
  <si>
    <t>国債補完供給</t>
    <phoneticPr fontId="6"/>
  </si>
  <si>
    <t>国債買入</t>
    <phoneticPr fontId="6"/>
  </si>
  <si>
    <t>CP等買入</t>
    <phoneticPr fontId="6"/>
  </si>
  <si>
    <t>国債補完供給</t>
    <phoneticPr fontId="6"/>
  </si>
  <si>
    <t>新型コロナ対応金融支援特別</t>
    <phoneticPr fontId="6"/>
  </si>
  <si>
    <t>国庫短期証券買入</t>
    <phoneticPr fontId="6"/>
  </si>
  <si>
    <t>社債等買入</t>
    <phoneticPr fontId="6"/>
  </si>
  <si>
    <t>国債補完供給</t>
    <phoneticPr fontId="6"/>
  </si>
  <si>
    <t>共通担保(全店)</t>
    <phoneticPr fontId="6"/>
  </si>
  <si>
    <t>CP等買入</t>
    <phoneticPr fontId="6"/>
  </si>
  <si>
    <t>社債等買入</t>
    <phoneticPr fontId="6"/>
  </si>
  <si>
    <t>国債補完供給</t>
    <phoneticPr fontId="6"/>
  </si>
  <si>
    <t>国債買入</t>
    <phoneticPr fontId="6"/>
  </si>
  <si>
    <t>ETF買入</t>
    <rPh sb="3" eb="5">
      <t>カイイレ</t>
    </rPh>
    <phoneticPr fontId="6"/>
  </si>
  <si>
    <t>CP等買入</t>
    <phoneticPr fontId="6"/>
  </si>
  <si>
    <t>社債等買入</t>
    <phoneticPr fontId="6"/>
  </si>
  <si>
    <t>国債補完供給</t>
    <phoneticPr fontId="6"/>
  </si>
  <si>
    <t>社債等買入</t>
    <rPh sb="0" eb="2">
      <t>シャサイ</t>
    </rPh>
    <rPh sb="2" eb="3">
      <t>トウ</t>
    </rPh>
    <rPh sb="3" eb="5">
      <t>カイイレ</t>
    </rPh>
    <phoneticPr fontId="6"/>
  </si>
  <si>
    <t>CP等買入</t>
    <rPh sb="2" eb="3">
      <t>トウ</t>
    </rPh>
    <rPh sb="3" eb="5">
      <t>カイイレ</t>
    </rPh>
    <phoneticPr fontId="6"/>
  </si>
  <si>
    <t>CP等買入</t>
  </si>
  <si>
    <t>＜2021年2月＞</t>
    <rPh sb="5" eb="6">
      <t>ネン</t>
    </rPh>
    <phoneticPr fontId="6"/>
  </si>
  <si>
    <t>貸出増加支援</t>
    <phoneticPr fontId="6"/>
  </si>
  <si>
    <t>成長基盤強化支援</t>
    <phoneticPr fontId="6"/>
  </si>
  <si>
    <t>＜2021年3月＞</t>
    <rPh sb="5" eb="6">
      <t>ネン</t>
    </rPh>
    <phoneticPr fontId="6"/>
  </si>
  <si>
    <t>＜2021年4月＞</t>
    <rPh sb="5" eb="6">
      <t>ネン</t>
    </rPh>
    <phoneticPr fontId="6"/>
  </si>
  <si>
    <t>注3）</t>
    <rPh sb="0" eb="1">
      <t>チュウ</t>
    </rPh>
    <phoneticPr fontId="6"/>
  </si>
  <si>
    <t>3か月物　注4）</t>
    <rPh sb="2" eb="3">
      <t>ゲツ</t>
    </rPh>
    <rPh sb="3" eb="4">
      <t>モノ</t>
    </rPh>
    <rPh sb="5" eb="6">
      <t>チュウ</t>
    </rPh>
    <phoneticPr fontId="6"/>
  </si>
  <si>
    <t>国  債　注6）</t>
    <rPh sb="5" eb="6">
      <t>チュウ</t>
    </rPh>
    <phoneticPr fontId="6"/>
  </si>
  <si>
    <t>注7）</t>
    <rPh sb="0" eb="1">
      <t>チュウ</t>
    </rPh>
    <phoneticPr fontId="6"/>
  </si>
  <si>
    <t>社債等買入</t>
  </si>
  <si>
    <t>被災地金融機関支援</t>
  </si>
  <si>
    <t>ＥＴＦ買入</t>
    <phoneticPr fontId="6"/>
  </si>
  <si>
    <t>注4）TDB983、984、986、987、990回債</t>
    <rPh sb="25" eb="27">
      <t>カイサイ</t>
    </rPh>
    <rPh sb="26" eb="27">
      <t>サイ</t>
    </rPh>
    <phoneticPr fontId="6"/>
  </si>
  <si>
    <t>注4）TDB976、977、979、981、983回債</t>
    <rPh sb="25" eb="27">
      <t>カイサイ</t>
    </rPh>
    <rPh sb="26" eb="27">
      <t>サイ</t>
    </rPh>
    <phoneticPr fontId="6"/>
  </si>
  <si>
    <t>注4）TDB969、970、972、974回債</t>
    <rPh sb="21" eb="23">
      <t>カイサイ</t>
    </rPh>
    <rPh sb="22" eb="23">
      <t>サイ</t>
    </rPh>
    <phoneticPr fontId="6"/>
  </si>
  <si>
    <t>注4）TDB961、962、964、965、968回債</t>
    <rPh sb="25" eb="27">
      <t>カイサイ</t>
    </rPh>
    <rPh sb="26" eb="27">
      <t>サイ</t>
    </rPh>
    <phoneticPr fontId="6"/>
  </si>
  <si>
    <t>注4）TDB990、992、993、995、997回債</t>
    <rPh sb="25" eb="27">
      <t>カイサイ</t>
    </rPh>
    <rPh sb="26" eb="27">
      <t>サイ</t>
    </rPh>
    <phoneticPr fontId="6"/>
  </si>
  <si>
    <t>国債補完供給+</t>
    <phoneticPr fontId="6"/>
  </si>
  <si>
    <t>＜2021年5月＞</t>
    <rPh sb="5" eb="6">
      <t>ネン</t>
    </rPh>
    <phoneticPr fontId="6"/>
  </si>
  <si>
    <t>注4）TDB997、998、1000、1003、1004回債</t>
    <rPh sb="28" eb="30">
      <t>カイサイ</t>
    </rPh>
    <rPh sb="29" eb="30">
      <t>サイ</t>
    </rPh>
    <phoneticPr fontId="6"/>
  </si>
  <si>
    <t>国庫短期証券買入</t>
  </si>
  <si>
    <t>国債買入</t>
  </si>
  <si>
    <t>社債等買入</t>
    <rPh sb="0" eb="5">
      <t>シャサイトウカイイレ</t>
    </rPh>
    <phoneticPr fontId="6"/>
  </si>
  <si>
    <t>国債買入</t>
    <rPh sb="0" eb="2">
      <t>コクサイ</t>
    </rPh>
    <rPh sb="2" eb="4">
      <t>カイイ</t>
    </rPh>
    <phoneticPr fontId="6"/>
  </si>
  <si>
    <t>＜2021年6月＞</t>
    <rPh sb="5" eb="6">
      <t>ネン</t>
    </rPh>
    <phoneticPr fontId="6"/>
  </si>
  <si>
    <t>注4）TDB1004、1005、1007、1008、1011回債、日本証券業協会</t>
    <rPh sb="30" eb="32">
      <t>カイサイ</t>
    </rPh>
    <rPh sb="31" eb="32">
      <t>サイ</t>
    </rPh>
    <rPh sb="33" eb="40">
      <t>ニホンショウケンギョウキョウカイ</t>
    </rPh>
    <phoneticPr fontId="6"/>
  </si>
  <si>
    <t>注7）複利ベース、日本証券業協会</t>
    <rPh sb="1" eb="3">
      <t>タンリ</t>
    </rPh>
    <rPh sb="3" eb="5">
      <t>フクリ</t>
    </rPh>
    <rPh sb="7" eb="9">
      <t>ニホン</t>
    </rPh>
    <rPh sb="9" eb="12">
      <t>ショウケンギョウ</t>
    </rPh>
    <rPh sb="12" eb="14">
      <t>キョウカイ</t>
    </rPh>
    <phoneticPr fontId="6"/>
  </si>
  <si>
    <t>新型コロナ対応金融支援特別</t>
  </si>
  <si>
    <t>共通担保(全店)</t>
  </si>
  <si>
    <t/>
  </si>
  <si>
    <t>ETF買入</t>
  </si>
  <si>
    <t>共通担保資金供給</t>
    <rPh sb="0" eb="2">
      <t>キョウツウ</t>
    </rPh>
    <rPh sb="2" eb="4">
      <t>タンポ</t>
    </rPh>
    <rPh sb="4" eb="6">
      <t>シキン</t>
    </rPh>
    <rPh sb="6" eb="8">
      <t>キョウキュウ</t>
    </rPh>
    <phoneticPr fontId="6"/>
  </si>
  <si>
    <t>＜2021年7月＞</t>
    <rPh sb="5" eb="6">
      <t>ネン</t>
    </rPh>
    <phoneticPr fontId="6"/>
  </si>
  <si>
    <t>注4）TDB1012、1014、1015、1017、1019回債、日本証券業協会</t>
    <rPh sb="30" eb="32">
      <t>カイサイ</t>
    </rPh>
    <rPh sb="31" eb="32">
      <t>サイ</t>
    </rPh>
    <rPh sb="33" eb="38">
      <t>ニホンショウケンギョウ</t>
    </rPh>
    <rPh sb="38" eb="40">
      <t>キョウカイ</t>
    </rPh>
    <phoneticPr fontId="6"/>
  </si>
  <si>
    <t>＜2021年8月＞</t>
    <rPh sb="5" eb="6">
      <t>ネン</t>
    </rPh>
    <phoneticPr fontId="6"/>
  </si>
  <si>
    <t>注4）TDB1019、1020、1022、1024、1026回債、日本証券業協会</t>
    <rPh sb="30" eb="32">
      <t>カイサイ</t>
    </rPh>
    <rPh sb="31" eb="32">
      <t>サイ</t>
    </rPh>
    <rPh sb="33" eb="38">
      <t>ニホンショウケンギョウ</t>
    </rPh>
    <rPh sb="38" eb="40">
      <t>キョウカイ</t>
    </rPh>
    <phoneticPr fontId="6"/>
  </si>
  <si>
    <t>貸出増加支援</t>
  </si>
  <si>
    <t>成長基盤強化支援</t>
  </si>
  <si>
    <t>＜2021年9月＞</t>
    <rPh sb="5" eb="6">
      <t>ネン</t>
    </rPh>
    <phoneticPr fontId="6"/>
  </si>
  <si>
    <t>注4）TDB1026、1027、1029、1030、1033回債、日本証券業協会</t>
    <rPh sb="30" eb="32">
      <t>カイサイ</t>
    </rPh>
    <rPh sb="31" eb="32">
      <t>サイ</t>
    </rPh>
    <rPh sb="33" eb="38">
      <t>ニホンショウケンギョウ</t>
    </rPh>
    <rPh sb="38" eb="40">
      <t>キョウカイ</t>
    </rPh>
    <phoneticPr fontId="6"/>
  </si>
  <si>
    <t>＜2021年10月＞</t>
    <rPh sb="5" eb="6">
      <t>ネン</t>
    </rPh>
    <phoneticPr fontId="6"/>
  </si>
  <si>
    <t>注4）TDB1034、1035、1037、1039、1041回債、日本証券業協会</t>
    <rPh sb="30" eb="32">
      <t>カイサイ</t>
    </rPh>
    <rPh sb="31" eb="32">
      <t>サイ</t>
    </rPh>
    <rPh sb="33" eb="38">
      <t>ニホンショウケンギョウ</t>
    </rPh>
    <rPh sb="38" eb="40">
      <t>キョウカイ</t>
    </rPh>
    <phoneticPr fontId="6"/>
  </si>
  <si>
    <t>＜2021年11月＞</t>
    <rPh sb="5" eb="6">
      <t>ネン</t>
    </rPh>
    <phoneticPr fontId="6"/>
  </si>
  <si>
    <t>注4）TDB1041、1042、1044、1047回債、日本証券業協会</t>
    <rPh sb="25" eb="27">
      <t>カイサイ</t>
    </rPh>
    <rPh sb="26" eb="27">
      <t>サイ</t>
    </rPh>
    <rPh sb="28" eb="33">
      <t>ニホンショウケンギョウ</t>
    </rPh>
    <rPh sb="33" eb="35">
      <t>キョウカイ</t>
    </rPh>
    <phoneticPr fontId="6"/>
  </si>
  <si>
    <t>国債買現先</t>
  </si>
  <si>
    <t>気候変動対応支援</t>
    <rPh sb="0" eb="2">
      <t>キコウ</t>
    </rPh>
    <rPh sb="2" eb="4">
      <t>ヘンドウ</t>
    </rPh>
    <rPh sb="4" eb="6">
      <t>タイオウ</t>
    </rPh>
    <rPh sb="6" eb="8">
      <t>シエン</t>
    </rPh>
    <phoneticPr fontId="6"/>
  </si>
  <si>
    <t>＜2021年12月＞</t>
    <rPh sb="5" eb="6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</si>
</sst>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,##0;&quot;△ &quot;#,##0"/>
    <numFmt numFmtId="177" formatCode="0.00_ "/>
    <numFmt numFmtId="178" formatCode="0.000_ "/>
    <numFmt numFmtId="179" formatCode="&quot;＋&quot;#,##0;&quot;△ &quot;#,##0"/>
    <numFmt numFmtId="180" formatCode="&quot;＋ &quot;#,##0;&quot;△ &quot;#,##0"/>
    <numFmt numFmtId="181" formatCode="0.00\ \ \ "/>
    <numFmt numFmtId="182" formatCode="#,##0_ "/>
    <numFmt numFmtId="183" formatCode="0.000\ \ \ "/>
    <numFmt numFmtId="184" formatCode="0.00&quot;％&quot;"/>
    <numFmt numFmtId="185" formatCode="0.000;&quot;△ &quot;0.000"/>
    <numFmt numFmtId="186" formatCode="&quot;＋ &quot;#,##0;&quot;△ &quot;#,##0\ \ "/>
    <numFmt numFmtId="187" formatCode="0.000&quot;％&quot;"/>
    <numFmt numFmtId="188" formatCode="0.000;&quot;▲ &quot;0.000"/>
    <numFmt numFmtId="189" formatCode="0.0000;&quot;▲ &quot;0.0000"/>
    <numFmt numFmtId="190" formatCode="_(* #,##0_);_(* \(#,##0\);_(* &quot;-&quot;_);_(@_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6">
    <xf numFmtId="0" fontId="0" fillId="0" borderId="0" xfId="0"/>
    <xf numFmtId="0" fontId="0" fillId="0" borderId="0" xfId="0" applyBorder="1"/>
    <xf numFmtId="0" fontId="3" fillId="0" borderId="0" xfId="0" applyFont="1"/>
    <xf numFmtId="0" fontId="5" fillId="0" borderId="0" xfId="0" applyFont="1"/>
    <xf numFmtId="0" fontId="0" fillId="0" borderId="0" xfId="0" applyAlignment="1"/>
    <xf numFmtId="0" fontId="7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9" fillId="0" borderId="4" xfId="0" applyFont="1" applyBorder="1"/>
    <xf numFmtId="0" fontId="9" fillId="0" borderId="3" xfId="0" applyFont="1" applyBorder="1"/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Continuous"/>
    </xf>
    <xf numFmtId="0" fontId="9" fillId="0" borderId="6" xfId="0" applyFont="1" applyBorder="1" applyAlignment="1">
      <alignment horizontal="centerContinuous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Continuous"/>
    </xf>
    <xf numFmtId="0" fontId="9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Continuous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1" fillId="0" borderId="0" xfId="0" quotePrefix="1" applyFont="1" applyAlignment="1">
      <alignment horizontal="center"/>
    </xf>
    <xf numFmtId="184" fontId="8" fillId="0" borderId="0" xfId="0" applyNumberFormat="1" applyFont="1" applyAlignment="1">
      <alignment horizontal="center"/>
    </xf>
    <xf numFmtId="178" fontId="8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center"/>
    </xf>
    <xf numFmtId="178" fontId="8" fillId="0" borderId="0" xfId="0" applyNumberFormat="1" applyFont="1"/>
    <xf numFmtId="0" fontId="8" fillId="0" borderId="0" xfId="0" applyFont="1" applyAlignment="1"/>
    <xf numFmtId="0" fontId="8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9" fillId="0" borderId="23" xfId="0" applyFont="1" applyBorder="1" applyAlignment="1">
      <alignment horizontal="center"/>
    </xf>
    <xf numFmtId="38" fontId="8" fillId="0" borderId="0" xfId="2" applyFont="1" applyAlignment="1"/>
    <xf numFmtId="0" fontId="9" fillId="0" borderId="1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0" borderId="0" xfId="0" applyFont="1"/>
    <xf numFmtId="0" fontId="8" fillId="0" borderId="0" xfId="0" applyFont="1" applyBorder="1" applyAlignment="1">
      <alignment horizontal="right"/>
    </xf>
    <xf numFmtId="187" fontId="8" fillId="0" borderId="0" xfId="0" applyNumberFormat="1" applyFont="1" applyAlignment="1">
      <alignment horizontal="center"/>
    </xf>
    <xf numFmtId="181" fontId="8" fillId="0" borderId="0" xfId="1" applyNumberFormat="1" applyFont="1" applyFill="1" applyBorder="1"/>
    <xf numFmtId="0" fontId="4" fillId="0" borderId="0" xfId="0" applyFont="1" applyAlignment="1">
      <alignment horizontal="center"/>
    </xf>
    <xf numFmtId="183" fontId="8" fillId="0" borderId="0" xfId="1" applyNumberFormat="1" applyFont="1" applyFill="1" applyBorder="1"/>
    <xf numFmtId="0" fontId="9" fillId="0" borderId="28" xfId="0" applyFont="1" applyBorder="1"/>
    <xf numFmtId="0" fontId="9" fillId="0" borderId="4" xfId="0" applyFont="1" applyBorder="1" applyAlignment="1">
      <alignment horizontal="centerContinuous"/>
    </xf>
    <xf numFmtId="178" fontId="9" fillId="0" borderId="0" xfId="0" applyNumberFormat="1" applyFont="1" applyBorder="1" applyAlignment="1">
      <alignment horizontal="center"/>
    </xf>
    <xf numFmtId="185" fontId="9" fillId="0" borderId="0" xfId="0" applyNumberFormat="1" applyFont="1" applyBorder="1" applyAlignment="1">
      <alignment horizontal="center"/>
    </xf>
    <xf numFmtId="178" fontId="9" fillId="0" borderId="0" xfId="0" applyNumberFormat="1" applyFont="1" applyFill="1" applyBorder="1" applyAlignment="1">
      <alignment horizontal="center"/>
    </xf>
    <xf numFmtId="178" fontId="0" fillId="0" borderId="0" xfId="0" applyNumberFormat="1" applyBorder="1"/>
    <xf numFmtId="0" fontId="9" fillId="0" borderId="17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176" fontId="13" fillId="0" borderId="0" xfId="0" applyNumberFormat="1" applyFont="1" applyBorder="1" applyAlignment="1">
      <alignment horizontal="center"/>
    </xf>
    <xf numFmtId="180" fontId="13" fillId="0" borderId="21" xfId="0" applyNumberFormat="1" applyFont="1" applyBorder="1" applyAlignment="1">
      <alignment horizontal="center"/>
    </xf>
    <xf numFmtId="180" fontId="13" fillId="0" borderId="20" xfId="0" applyNumberFormat="1" applyFont="1" applyBorder="1" applyAlignment="1">
      <alignment horizontal="center"/>
    </xf>
    <xf numFmtId="180" fontId="13" fillId="0" borderId="22" xfId="0" applyNumberFormat="1" applyFont="1" applyBorder="1" applyAlignment="1">
      <alignment horizontal="center"/>
    </xf>
    <xf numFmtId="180" fontId="13" fillId="0" borderId="9" xfId="0" applyNumberFormat="1" applyFont="1" applyBorder="1" applyAlignment="1">
      <alignment horizontal="center"/>
    </xf>
    <xf numFmtId="180" fontId="13" fillId="0" borderId="4" xfId="0" applyNumberFormat="1" applyFont="1" applyBorder="1" applyAlignment="1">
      <alignment horizontal="center"/>
    </xf>
    <xf numFmtId="180" fontId="14" fillId="0" borderId="9" xfId="0" applyNumberFormat="1" applyFont="1" applyBorder="1"/>
    <xf numFmtId="178" fontId="3" fillId="0" borderId="34" xfId="0" applyNumberFormat="1" applyFont="1" applyBorder="1" applyAlignment="1">
      <alignment horizontal="center"/>
    </xf>
    <xf numFmtId="178" fontId="3" fillId="0" borderId="35" xfId="0" applyNumberFormat="1" applyFont="1" applyBorder="1" applyAlignment="1">
      <alignment horizontal="center"/>
    </xf>
    <xf numFmtId="180" fontId="14" fillId="0" borderId="7" xfId="0" applyNumberFormat="1" applyFont="1" applyBorder="1"/>
    <xf numFmtId="180" fontId="14" fillId="0" borderId="4" xfId="0" applyNumberFormat="1" applyFont="1" applyBorder="1"/>
    <xf numFmtId="0" fontId="14" fillId="0" borderId="3" xfId="0" applyFont="1" applyBorder="1"/>
    <xf numFmtId="180" fontId="14" fillId="0" borderId="3" xfId="0" applyNumberFormat="1" applyFont="1" applyBorder="1"/>
    <xf numFmtId="180" fontId="14" fillId="0" borderId="6" xfId="0" applyNumberFormat="1" applyFont="1" applyBorder="1"/>
    <xf numFmtId="0" fontId="14" fillId="0" borderId="36" xfId="0" applyFont="1" applyBorder="1"/>
    <xf numFmtId="180" fontId="14" fillId="0" borderId="37" xfId="0" applyNumberFormat="1" applyFont="1" applyBorder="1"/>
    <xf numFmtId="180" fontId="14" fillId="0" borderId="24" xfId="0" applyNumberFormat="1" applyFont="1" applyBorder="1"/>
    <xf numFmtId="0" fontId="14" fillId="0" borderId="37" xfId="0" applyFont="1" applyBorder="1"/>
    <xf numFmtId="180" fontId="14" fillId="0" borderId="22" xfId="0" applyNumberFormat="1" applyFont="1" applyBorder="1"/>
    <xf numFmtId="180" fontId="14" fillId="0" borderId="38" xfId="0" applyNumberFormat="1" applyFont="1" applyBorder="1"/>
    <xf numFmtId="180" fontId="14" fillId="0" borderId="6" xfId="0" applyNumberFormat="1" applyFont="1" applyBorder="1" applyAlignment="1">
      <alignment horizontal="right"/>
    </xf>
    <xf numFmtId="180" fontId="14" fillId="0" borderId="38" xfId="0" applyNumberFormat="1" applyFont="1" applyBorder="1" applyAlignment="1"/>
    <xf numFmtId="176" fontId="14" fillId="0" borderId="6" xfId="0" applyNumberFormat="1" applyFont="1" applyBorder="1" applyAlignment="1">
      <alignment horizontal="center"/>
    </xf>
    <xf numFmtId="180" fontId="14" fillId="0" borderId="6" xfId="0" applyNumberFormat="1" applyFont="1" applyBorder="1" applyAlignment="1"/>
    <xf numFmtId="180" fontId="14" fillId="0" borderId="4" xfId="0" applyNumberFormat="1" applyFont="1" applyBorder="1" applyAlignment="1">
      <alignment horizontal="right"/>
    </xf>
    <xf numFmtId="180" fontId="14" fillId="0" borderId="37" xfId="0" applyNumberFormat="1" applyFont="1" applyBorder="1" applyAlignment="1"/>
    <xf numFmtId="176" fontId="14" fillId="0" borderId="4" xfId="0" applyNumberFormat="1" applyFont="1" applyBorder="1" applyAlignment="1">
      <alignment horizontal="center"/>
    </xf>
    <xf numFmtId="180" fontId="14" fillId="0" borderId="4" xfId="0" applyNumberFormat="1" applyFont="1" applyBorder="1" applyAlignment="1"/>
    <xf numFmtId="180" fontId="14" fillId="0" borderId="9" xfId="0" applyNumberFormat="1" applyFont="1" applyBorder="1" applyAlignment="1"/>
    <xf numFmtId="180" fontId="14" fillId="0" borderId="24" xfId="0" applyNumberFormat="1" applyFont="1" applyBorder="1" applyAlignment="1"/>
    <xf numFmtId="180" fontId="14" fillId="0" borderId="9" xfId="0" applyNumberFormat="1" applyFont="1" applyBorder="1" applyAlignment="1">
      <alignment horizontal="center"/>
    </xf>
    <xf numFmtId="180" fontId="14" fillId="0" borderId="10" xfId="0" applyNumberFormat="1" applyFont="1" applyBorder="1"/>
    <xf numFmtId="179" fontId="14" fillId="0" borderId="4" xfId="0" applyNumberFormat="1" applyFont="1" applyBorder="1"/>
    <xf numFmtId="38" fontId="14" fillId="0" borderId="4" xfId="2" applyFont="1" applyBorder="1" applyAlignment="1">
      <alignment horizontal="center"/>
    </xf>
    <xf numFmtId="180" fontId="14" fillId="0" borderId="22" xfId="0" applyNumberFormat="1" applyFont="1" applyBorder="1" applyAlignment="1">
      <alignment horizontal="center"/>
    </xf>
    <xf numFmtId="180" fontId="14" fillId="0" borderId="9" xfId="0" applyNumberFormat="1" applyFont="1" applyBorder="1" applyAlignment="1">
      <alignment horizontal="right"/>
    </xf>
    <xf numFmtId="180" fontId="14" fillId="0" borderId="4" xfId="0" applyNumberFormat="1" applyFont="1" applyBorder="1" applyAlignment="1">
      <alignment horizontal="center"/>
    </xf>
    <xf numFmtId="38" fontId="14" fillId="0" borderId="6" xfId="2" applyFont="1" applyBorder="1" applyAlignment="1">
      <alignment horizontal="center"/>
    </xf>
    <xf numFmtId="179" fontId="14" fillId="0" borderId="9" xfId="0" applyNumberFormat="1" applyFont="1" applyBorder="1" applyAlignment="1">
      <alignment horizontal="center"/>
    </xf>
    <xf numFmtId="176" fontId="14" fillId="0" borderId="0" xfId="0" applyNumberFormat="1" applyFont="1" applyBorder="1" applyAlignment="1">
      <alignment horizontal="center"/>
    </xf>
    <xf numFmtId="179" fontId="14" fillId="0" borderId="9" xfId="0" applyNumberFormat="1" applyFont="1" applyBorder="1"/>
    <xf numFmtId="38" fontId="14" fillId="0" borderId="21" xfId="2" applyFont="1" applyBorder="1" applyAlignment="1">
      <alignment horizontal="center"/>
    </xf>
    <xf numFmtId="180" fontId="14" fillId="0" borderId="0" xfId="0" applyNumberFormat="1" applyFont="1" applyBorder="1"/>
    <xf numFmtId="179" fontId="14" fillId="0" borderId="4" xfId="0" applyNumberFormat="1" applyFont="1" applyBorder="1" applyAlignment="1">
      <alignment horizontal="center"/>
    </xf>
    <xf numFmtId="180" fontId="14" fillId="0" borderId="9" xfId="0" applyNumberFormat="1" applyFont="1" applyFill="1" applyBorder="1"/>
    <xf numFmtId="180" fontId="14" fillId="0" borderId="4" xfId="0" applyNumberFormat="1" applyFont="1" applyFill="1" applyBorder="1"/>
    <xf numFmtId="180" fontId="14" fillId="0" borderId="6" xfId="0" applyNumberFormat="1" applyFont="1" applyBorder="1" applyAlignment="1">
      <alignment horizontal="center"/>
    </xf>
    <xf numFmtId="179" fontId="3" fillId="0" borderId="9" xfId="0" applyNumberFormat="1" applyFont="1" applyBorder="1" applyAlignment="1">
      <alignment horizontal="center"/>
    </xf>
    <xf numFmtId="180" fontId="13" fillId="0" borderId="28" xfId="0" applyNumberFormat="1" applyFont="1" applyBorder="1" applyAlignment="1">
      <alignment horizontal="center"/>
    </xf>
    <xf numFmtId="180" fontId="13" fillId="0" borderId="11" xfId="0" applyNumberFormat="1" applyFont="1" applyBorder="1" applyAlignment="1">
      <alignment horizontal="center"/>
    </xf>
    <xf numFmtId="179" fontId="10" fillId="0" borderId="9" xfId="0" applyNumberFormat="1" applyFont="1" applyBorder="1" applyAlignment="1">
      <alignment horizontal="center"/>
    </xf>
    <xf numFmtId="180" fontId="8" fillId="0" borderId="22" xfId="0" applyNumberFormat="1" applyFont="1" applyBorder="1" applyAlignment="1">
      <alignment horizontal="center"/>
    </xf>
    <xf numFmtId="180" fontId="13" fillId="0" borderId="3" xfId="0" applyNumberFormat="1" applyFont="1" applyBorder="1" applyAlignment="1"/>
    <xf numFmtId="180" fontId="13" fillId="0" borderId="38" xfId="0" applyNumberFormat="1" applyFont="1" applyBorder="1" applyAlignment="1"/>
    <xf numFmtId="180" fontId="13" fillId="0" borderId="37" xfId="0" applyNumberFormat="1" applyFont="1" applyBorder="1" applyAlignment="1"/>
    <xf numFmtId="180" fontId="9" fillId="0" borderId="22" xfId="0" applyNumberFormat="1" applyFont="1" applyBorder="1" applyAlignment="1">
      <alignment horizontal="center"/>
    </xf>
    <xf numFmtId="180" fontId="12" fillId="0" borderId="9" xfId="0" applyNumberFormat="1" applyFont="1" applyBorder="1" applyAlignment="1">
      <alignment horizontal="center"/>
    </xf>
    <xf numFmtId="176" fontId="13" fillId="0" borderId="4" xfId="0" applyNumberFormat="1" applyFont="1" applyBorder="1" applyAlignment="1">
      <alignment horizontal="center"/>
    </xf>
    <xf numFmtId="180" fontId="13" fillId="0" borderId="5" xfId="0" applyNumberFormat="1" applyFont="1" applyBorder="1" applyAlignment="1">
      <alignment horizontal="center"/>
    </xf>
    <xf numFmtId="180" fontId="13" fillId="0" borderId="15" xfId="0" applyNumberFormat="1" applyFont="1" applyBorder="1" applyAlignment="1">
      <alignment horizontal="center"/>
    </xf>
    <xf numFmtId="2" fontId="13" fillId="0" borderId="20" xfId="0" applyNumberFormat="1" applyFont="1" applyBorder="1" applyAlignment="1">
      <alignment horizontal="center"/>
    </xf>
    <xf numFmtId="2" fontId="13" fillId="0" borderId="22" xfId="0" applyNumberFormat="1" applyFont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Continuous"/>
    </xf>
    <xf numFmtId="188" fontId="0" fillId="0" borderId="0" xfId="0" applyNumberFormat="1" applyAlignment="1">
      <alignment horizontal="center"/>
    </xf>
    <xf numFmtId="188" fontId="0" fillId="0" borderId="0" xfId="0" applyNumberFormat="1" applyAlignment="1"/>
    <xf numFmtId="188" fontId="0" fillId="0" borderId="0" xfId="0" applyNumberFormat="1"/>
    <xf numFmtId="188" fontId="2" fillId="0" borderId="0" xfId="0" applyNumberFormat="1" applyFont="1"/>
    <xf numFmtId="188" fontId="1" fillId="0" borderId="0" xfId="0" applyNumberFormat="1" applyFont="1" applyAlignment="1">
      <alignment horizontal="center"/>
    </xf>
    <xf numFmtId="188" fontId="1" fillId="0" borderId="0" xfId="0" applyNumberFormat="1" applyFont="1"/>
    <xf numFmtId="188" fontId="8" fillId="0" borderId="0" xfId="0" applyNumberFormat="1" applyFont="1" applyAlignment="1">
      <alignment horizontal="center"/>
    </xf>
    <xf numFmtId="188" fontId="8" fillId="0" borderId="0" xfId="0" applyNumberFormat="1" applyFont="1" applyAlignment="1">
      <alignment horizontal="right"/>
    </xf>
    <xf numFmtId="188" fontId="8" fillId="0" borderId="0" xfId="0" applyNumberFormat="1" applyFont="1"/>
    <xf numFmtId="188" fontId="10" fillId="0" borderId="0" xfId="0" applyNumberFormat="1" applyFont="1" applyBorder="1"/>
    <xf numFmtId="188" fontId="10" fillId="0" borderId="0" xfId="0" applyNumberFormat="1" applyFont="1" applyBorder="1" applyAlignment="1">
      <alignment horizontal="centerContinuous"/>
    </xf>
    <xf numFmtId="185" fontId="3" fillId="0" borderId="33" xfId="0" applyNumberFormat="1" applyFont="1" applyBorder="1" applyAlignment="1">
      <alignment horizontal="center"/>
    </xf>
    <xf numFmtId="185" fontId="3" fillId="0" borderId="35" xfId="0" applyNumberFormat="1" applyFont="1" applyBorder="1" applyAlignment="1">
      <alignment horizontal="center"/>
    </xf>
    <xf numFmtId="185" fontId="3" fillId="0" borderId="34" xfId="0" applyNumberFormat="1" applyFont="1" applyBorder="1" applyAlignment="1">
      <alignment horizontal="center"/>
    </xf>
    <xf numFmtId="180" fontId="12" fillId="0" borderId="4" xfId="0" applyNumberFormat="1" applyFont="1" applyBorder="1" applyAlignment="1">
      <alignment horizontal="center"/>
    </xf>
    <xf numFmtId="182" fontId="13" fillId="0" borderId="28" xfId="0" applyNumberFormat="1" applyFont="1" applyBorder="1" applyAlignment="1">
      <alignment horizontal="center"/>
    </xf>
    <xf numFmtId="179" fontId="14" fillId="0" borderId="37" xfId="0" applyNumberFormat="1" applyFont="1" applyBorder="1" applyAlignment="1"/>
    <xf numFmtId="0" fontId="9" fillId="0" borderId="31" xfId="0" applyFont="1" applyBorder="1" applyAlignment="1">
      <alignment horizontal="center"/>
    </xf>
    <xf numFmtId="180" fontId="12" fillId="0" borderId="22" xfId="0" applyNumberFormat="1" applyFont="1" applyBorder="1" applyAlignment="1">
      <alignment horizontal="center"/>
    </xf>
    <xf numFmtId="180" fontId="13" fillId="0" borderId="0" xfId="0" applyNumberFormat="1" applyFont="1" applyBorder="1" applyAlignment="1">
      <alignment horizontal="center"/>
    </xf>
    <xf numFmtId="179" fontId="14" fillId="0" borderId="0" xfId="0" applyNumberFormat="1" applyFont="1" applyBorder="1" applyAlignment="1">
      <alignment horizontal="center"/>
    </xf>
    <xf numFmtId="180" fontId="8" fillId="0" borderId="21" xfId="0" applyNumberFormat="1" applyFont="1" applyBorder="1" applyAlignment="1">
      <alignment horizontal="center"/>
    </xf>
    <xf numFmtId="180" fontId="14" fillId="0" borderId="21" xfId="0" applyNumberFormat="1" applyFont="1" applyBorder="1"/>
    <xf numFmtId="0" fontId="9" fillId="0" borderId="12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80" fontId="13" fillId="0" borderId="28" xfId="0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80" fontId="14" fillId="0" borderId="7" xfId="0" applyNumberFormat="1" applyFont="1" applyFill="1" applyBorder="1"/>
    <xf numFmtId="180" fontId="8" fillId="0" borderId="20" xfId="0" applyNumberFormat="1" applyFont="1" applyBorder="1" applyAlignment="1">
      <alignment horizontal="center"/>
    </xf>
    <xf numFmtId="2" fontId="13" fillId="0" borderId="21" xfId="0" applyNumberFormat="1" applyFont="1" applyFill="1" applyBorder="1" applyAlignment="1">
      <alignment horizontal="center"/>
    </xf>
    <xf numFmtId="2" fontId="13" fillId="0" borderId="22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77" fontId="0" fillId="0" borderId="0" xfId="0" applyNumberFormat="1" applyFill="1" applyBorder="1"/>
    <xf numFmtId="180" fontId="14" fillId="0" borderId="24" xfId="0" applyNumberFormat="1" applyFont="1" applyFill="1" applyBorder="1" applyAlignment="1"/>
    <xf numFmtId="180" fontId="14" fillId="0" borderId="37" xfId="0" applyNumberFormat="1" applyFont="1" applyFill="1" applyBorder="1" applyAlignment="1"/>
    <xf numFmtId="180" fontId="14" fillId="0" borderId="10" xfId="0" applyNumberFormat="1" applyFont="1" applyFill="1" applyBorder="1"/>
    <xf numFmtId="180" fontId="14" fillId="0" borderId="3" xfId="0" applyNumberFormat="1" applyFont="1" applyFill="1" applyBorder="1" applyAlignment="1"/>
    <xf numFmtId="178" fontId="3" fillId="0" borderId="17" xfId="0" applyNumberFormat="1" applyFont="1" applyFill="1" applyBorder="1" applyAlignment="1"/>
    <xf numFmtId="0" fontId="13" fillId="0" borderId="13" xfId="0" applyFont="1" applyFill="1" applyBorder="1" applyAlignment="1">
      <alignment horizontal="centerContinuous"/>
    </xf>
    <xf numFmtId="0" fontId="12" fillId="0" borderId="13" xfId="0" applyFont="1" applyFill="1" applyBorder="1" applyAlignment="1">
      <alignment horizontal="centerContinuous"/>
    </xf>
    <xf numFmtId="0" fontId="9" fillId="0" borderId="16" xfId="0" applyFont="1" applyFill="1" applyBorder="1" applyAlignment="1">
      <alignment horizontal="centerContinuous"/>
    </xf>
    <xf numFmtId="0" fontId="9" fillId="0" borderId="14" xfId="0" applyFont="1" applyFill="1" applyBorder="1" applyAlignment="1">
      <alignment horizontal="centerContinuous"/>
    </xf>
    <xf numFmtId="176" fontId="9" fillId="0" borderId="29" xfId="0" applyNumberFormat="1" applyFont="1" applyFill="1" applyBorder="1" applyAlignment="1">
      <alignment horizontal="center"/>
    </xf>
    <xf numFmtId="180" fontId="13" fillId="0" borderId="27" xfId="0" applyNumberFormat="1" applyFont="1" applyFill="1" applyBorder="1"/>
    <xf numFmtId="0" fontId="8" fillId="0" borderId="14" xfId="0" applyFont="1" applyFill="1" applyBorder="1"/>
    <xf numFmtId="0" fontId="11" fillId="0" borderId="17" xfId="0" applyFont="1" applyFill="1" applyBorder="1" applyAlignment="1"/>
    <xf numFmtId="0" fontId="11" fillId="0" borderId="15" xfId="0" applyFont="1" applyFill="1" applyBorder="1"/>
    <xf numFmtId="0" fontId="9" fillId="0" borderId="29" xfId="0" applyFont="1" applyFill="1" applyBorder="1" applyAlignment="1">
      <alignment horizontal="centerContinuous"/>
    </xf>
    <xf numFmtId="180" fontId="9" fillId="0" borderId="15" xfId="0" applyNumberFormat="1" applyFont="1" applyFill="1" applyBorder="1"/>
    <xf numFmtId="0" fontId="9" fillId="0" borderId="25" xfId="0" applyFont="1" applyFill="1" applyBorder="1" applyAlignment="1">
      <alignment horizontal="center"/>
    </xf>
    <xf numFmtId="38" fontId="9" fillId="0" borderId="15" xfId="2" applyFont="1" applyFill="1" applyBorder="1"/>
    <xf numFmtId="180" fontId="9" fillId="0" borderId="6" xfId="0" applyNumberFormat="1" applyFont="1" applyFill="1" applyBorder="1"/>
    <xf numFmtId="0" fontId="11" fillId="0" borderId="26" xfId="0" applyFont="1" applyFill="1" applyBorder="1"/>
    <xf numFmtId="0" fontId="8" fillId="0" borderId="19" xfId="0" applyFont="1" applyFill="1" applyBorder="1"/>
    <xf numFmtId="185" fontId="3" fillId="0" borderId="27" xfId="0" applyNumberFormat="1" applyFont="1" applyFill="1" applyBorder="1" applyAlignment="1">
      <alignment horizontal="center" vertical="center"/>
    </xf>
    <xf numFmtId="176" fontId="11" fillId="0" borderId="8" xfId="0" applyNumberFormat="1" applyFont="1" applyFill="1" applyBorder="1"/>
    <xf numFmtId="176" fontId="9" fillId="0" borderId="8" xfId="0" applyNumberFormat="1" applyFont="1" applyFill="1" applyBorder="1"/>
    <xf numFmtId="180" fontId="10" fillId="0" borderId="30" xfId="0" applyNumberFormat="1" applyFont="1" applyFill="1" applyBorder="1" applyAlignment="1">
      <alignment horizontal="center"/>
    </xf>
    <xf numFmtId="180" fontId="13" fillId="0" borderId="31" xfId="0" applyNumberFormat="1" applyFont="1" applyFill="1" applyBorder="1" applyAlignment="1"/>
    <xf numFmtId="38" fontId="9" fillId="0" borderId="8" xfId="2" applyFont="1" applyFill="1" applyBorder="1"/>
    <xf numFmtId="180" fontId="9" fillId="0" borderId="9" xfId="0" applyNumberFormat="1" applyFont="1" applyFill="1" applyBorder="1"/>
    <xf numFmtId="180" fontId="9" fillId="0" borderId="8" xfId="0" applyNumberFormat="1" applyFont="1" applyFill="1" applyBorder="1"/>
    <xf numFmtId="0" fontId="9" fillId="0" borderId="17" xfId="0" applyFont="1" applyFill="1" applyBorder="1" applyAlignment="1">
      <alignment horizontal="center"/>
    </xf>
    <xf numFmtId="0" fontId="11" fillId="0" borderId="6" xfId="0" applyFont="1" applyFill="1" applyBorder="1"/>
    <xf numFmtId="180" fontId="9" fillId="0" borderId="25" xfId="0" applyNumberFormat="1" applyFont="1" applyFill="1" applyBorder="1" applyAlignment="1">
      <alignment horizontal="center"/>
    </xf>
    <xf numFmtId="38" fontId="9" fillId="0" borderId="6" xfId="2" applyFont="1" applyFill="1" applyBorder="1"/>
    <xf numFmtId="38" fontId="9" fillId="0" borderId="4" xfId="2" applyFont="1" applyFill="1" applyBorder="1"/>
    <xf numFmtId="180" fontId="9" fillId="0" borderId="12" xfId="0" applyNumberFormat="1" applyFont="1" applyFill="1" applyBorder="1"/>
    <xf numFmtId="176" fontId="11" fillId="0" borderId="9" xfId="0" applyNumberFormat="1" applyFont="1" applyFill="1" applyBorder="1"/>
    <xf numFmtId="180" fontId="13" fillId="0" borderId="32" xfId="0" applyNumberFormat="1" applyFont="1" applyFill="1" applyBorder="1" applyAlignment="1"/>
    <xf numFmtId="38" fontId="9" fillId="0" borderId="9" xfId="2" applyFont="1" applyFill="1" applyBorder="1"/>
    <xf numFmtId="176" fontId="9" fillId="0" borderId="9" xfId="0" applyNumberFormat="1" applyFont="1" applyFill="1" applyBorder="1"/>
    <xf numFmtId="180" fontId="9" fillId="0" borderId="10" xfId="0" applyNumberFormat="1" applyFont="1" applyFill="1" applyBorder="1"/>
    <xf numFmtId="0" fontId="8" fillId="0" borderId="13" xfId="0" applyFont="1" applyFill="1" applyBorder="1"/>
    <xf numFmtId="0" fontId="8" fillId="0" borderId="0" xfId="0" applyFont="1" applyFill="1"/>
    <xf numFmtId="49" fontId="11" fillId="0" borderId="15" xfId="0" applyNumberFormat="1" applyFont="1" applyFill="1" applyBorder="1" applyAlignment="1">
      <alignment horizontal="distributed" vertical="center"/>
    </xf>
    <xf numFmtId="181" fontId="8" fillId="0" borderId="0" xfId="1" applyNumberFormat="1" applyFont="1" applyFill="1"/>
    <xf numFmtId="0" fontId="8" fillId="0" borderId="0" xfId="0" quotePrefix="1" applyFont="1" applyFill="1" applyAlignment="1">
      <alignment horizontal="left"/>
    </xf>
    <xf numFmtId="49" fontId="11" fillId="0" borderId="0" xfId="0" applyNumberFormat="1" applyFont="1" applyFill="1" applyAlignment="1">
      <alignment horizontal="distributed" vertical="center"/>
    </xf>
    <xf numFmtId="0" fontId="8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0" borderId="0" xfId="0" applyFont="1" applyFill="1"/>
    <xf numFmtId="188" fontId="15" fillId="0" borderId="0" xfId="0" applyNumberFormat="1" applyFont="1" applyFill="1" applyAlignment="1">
      <alignment horizontal="center"/>
    </xf>
    <xf numFmtId="188" fontId="15" fillId="0" borderId="0" xfId="0" applyNumberFormat="1" applyFont="1" applyFill="1"/>
    <xf numFmtId="0" fontId="16" fillId="0" borderId="0" xfId="0" applyFont="1" applyFill="1" applyAlignment="1"/>
    <xf numFmtId="188" fontId="16" fillId="0" borderId="0" xfId="0" applyNumberFormat="1" applyFont="1" applyFill="1" applyAlignment="1">
      <alignment horizontal="center"/>
    </xf>
    <xf numFmtId="188" fontId="16" fillId="0" borderId="0" xfId="0" applyNumberFormat="1" applyFont="1" applyFill="1"/>
    <xf numFmtId="188" fontId="8" fillId="0" borderId="0" xfId="0" applyNumberFormat="1" applyFont="1" applyFill="1"/>
    <xf numFmtId="0" fontId="8" fillId="0" borderId="0" xfId="0" applyFont="1" applyFill="1" applyAlignment="1">
      <alignment horizontal="right" vertical="center"/>
    </xf>
    <xf numFmtId="38" fontId="16" fillId="0" borderId="0" xfId="2" applyFont="1" applyFill="1"/>
    <xf numFmtId="0" fontId="16" fillId="0" borderId="0" xfId="0" applyFont="1" applyFill="1" applyAlignment="1">
      <alignment horizontal="right"/>
    </xf>
    <xf numFmtId="0" fontId="16" fillId="0" borderId="0" xfId="0" quotePrefix="1" applyFont="1" applyFill="1" applyAlignment="1">
      <alignment horizontal="left"/>
    </xf>
    <xf numFmtId="188" fontId="10" fillId="0" borderId="0" xfId="0" applyNumberFormat="1" applyFont="1" applyFill="1" applyBorder="1"/>
    <xf numFmtId="180" fontId="4" fillId="0" borderId="0" xfId="0" applyNumberFormat="1" applyFont="1"/>
    <xf numFmtId="0" fontId="9" fillId="0" borderId="22" xfId="0" applyFont="1" applyBorder="1" applyAlignment="1">
      <alignment horizontal="center"/>
    </xf>
    <xf numFmtId="38" fontId="12" fillId="0" borderId="27" xfId="0" applyNumberFormat="1" applyFont="1" applyFill="1" applyBorder="1" applyAlignment="1"/>
    <xf numFmtId="180" fontId="14" fillId="0" borderId="38" xfId="0" applyNumberFormat="1" applyFont="1" applyFill="1" applyBorder="1" applyAlignment="1"/>
    <xf numFmtId="180" fontId="13" fillId="0" borderId="3" xfId="0" applyNumberFormat="1" applyFont="1" applyFill="1" applyBorder="1" applyAlignment="1"/>
    <xf numFmtId="188" fontId="9" fillId="0" borderId="1" xfId="0" applyNumberFormat="1" applyFont="1" applyBorder="1" applyAlignment="1">
      <alignment horizontal="centerContinuous"/>
    </xf>
    <xf numFmtId="188" fontId="9" fillId="0" borderId="2" xfId="0" applyNumberFormat="1" applyFont="1" applyBorder="1" applyAlignment="1">
      <alignment horizontal="centerContinuous"/>
    </xf>
    <xf numFmtId="188" fontId="9" fillId="0" borderId="36" xfId="0" applyNumberFormat="1" applyFont="1" applyBorder="1" applyAlignment="1">
      <alignment horizontal="centerContinuous"/>
    </xf>
    <xf numFmtId="188" fontId="9" fillId="0" borderId="3" xfId="0" applyNumberFormat="1" applyFont="1" applyBorder="1" applyAlignment="1">
      <alignment horizontal="center"/>
    </xf>
    <xf numFmtId="188" fontId="9" fillId="0" borderId="3" xfId="0" applyNumberFormat="1" applyFont="1" applyBorder="1" applyAlignment="1">
      <alignment horizontal="centerContinuous"/>
    </xf>
    <xf numFmtId="0" fontId="9" fillId="0" borderId="21" xfId="0" quotePrefix="1" applyFont="1" applyBorder="1" applyAlignment="1">
      <alignment horizontal="center"/>
    </xf>
    <xf numFmtId="188" fontId="9" fillId="0" borderId="39" xfId="0" applyNumberFormat="1" applyFont="1" applyBorder="1" applyAlignment="1">
      <alignment horizontal="center"/>
    </xf>
    <xf numFmtId="188" fontId="9" fillId="0" borderId="9" xfId="0" applyNumberFormat="1" applyFont="1" applyBorder="1" applyAlignment="1">
      <alignment horizontal="center"/>
    </xf>
    <xf numFmtId="188" fontId="9" fillId="0" borderId="7" xfId="0" applyNumberFormat="1" applyFont="1" applyBorder="1" applyAlignment="1">
      <alignment horizontal="center"/>
    </xf>
    <xf numFmtId="188" fontId="9" fillId="0" borderId="7" xfId="0" applyNumberFormat="1" applyFont="1" applyBorder="1" applyAlignment="1">
      <alignment horizontal="centerContinuous"/>
    </xf>
    <xf numFmtId="188" fontId="9" fillId="0" borderId="4" xfId="0" applyNumberFormat="1" applyFont="1" applyBorder="1" applyAlignment="1">
      <alignment horizontal="center"/>
    </xf>
    <xf numFmtId="188" fontId="9" fillId="0" borderId="42" xfId="0" applyNumberFormat="1" applyFont="1" applyBorder="1" applyAlignment="1">
      <alignment horizontal="center"/>
    </xf>
    <xf numFmtId="188" fontId="8" fillId="0" borderId="15" xfId="0" applyNumberFormat="1" applyFont="1" applyFill="1" applyBorder="1" applyAlignment="1">
      <alignment horizontal="center"/>
    </xf>
    <xf numFmtId="188" fontId="16" fillId="0" borderId="0" xfId="0" applyNumberFormat="1" applyFont="1" applyFill="1" applyBorder="1"/>
    <xf numFmtId="0" fontId="8" fillId="0" borderId="0" xfId="0" applyFont="1" applyAlignment="1">
      <alignment horizontal="center"/>
    </xf>
    <xf numFmtId="0" fontId="9" fillId="0" borderId="0" xfId="0" applyFont="1"/>
    <xf numFmtId="41" fontId="3" fillId="0" borderId="3" xfId="0" applyNumberFormat="1" applyFont="1" applyBorder="1" applyAlignment="1">
      <alignment horizontal="right"/>
    </xf>
    <xf numFmtId="41" fontId="3" fillId="0" borderId="36" xfId="0" applyNumberFormat="1" applyFont="1" applyBorder="1" applyAlignment="1">
      <alignment horizontal="right"/>
    </xf>
    <xf numFmtId="41" fontId="3" fillId="0" borderId="37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188" fontId="9" fillId="0" borderId="41" xfId="0" applyNumberFormat="1" applyFont="1" applyBorder="1" applyAlignment="1">
      <alignment horizontal="center"/>
    </xf>
    <xf numFmtId="180" fontId="9" fillId="0" borderId="4" xfId="0" applyNumberFormat="1" applyFont="1" applyBorder="1" applyAlignment="1">
      <alignment horizontal="center"/>
    </xf>
    <xf numFmtId="180" fontId="11" fillId="0" borderId="10" xfId="0" applyNumberFormat="1" applyFont="1" applyFill="1" applyBorder="1"/>
    <xf numFmtId="0" fontId="10" fillId="0" borderId="18" xfId="0" applyFont="1" applyFill="1" applyBorder="1"/>
    <xf numFmtId="186" fontId="8" fillId="0" borderId="0" xfId="0" applyNumberFormat="1" applyFont="1" applyFill="1" applyBorder="1" applyAlignment="1">
      <alignment horizontal="left"/>
    </xf>
    <xf numFmtId="189" fontId="3" fillId="0" borderId="9" xfId="0" applyNumberFormat="1" applyFont="1" applyBorder="1" applyAlignment="1">
      <alignment horizontal="center"/>
    </xf>
    <xf numFmtId="185" fontId="3" fillId="0" borderId="33" xfId="0" applyNumberFormat="1" applyFont="1" applyFill="1" applyBorder="1" applyAlignment="1">
      <alignment horizontal="center"/>
    </xf>
    <xf numFmtId="182" fontId="13" fillId="0" borderId="5" xfId="0" applyNumberFormat="1" applyFont="1" applyBorder="1" applyAlignment="1">
      <alignment horizontal="center"/>
    </xf>
    <xf numFmtId="189" fontId="3" fillId="0" borderId="22" xfId="0" applyNumberFormat="1" applyFont="1" applyBorder="1" applyAlignment="1">
      <alignment horizontal="center"/>
    </xf>
    <xf numFmtId="189" fontId="3" fillId="0" borderId="4" xfId="0" applyNumberFormat="1" applyFont="1" applyFill="1" applyBorder="1" applyAlignment="1">
      <alignment horizontal="center"/>
    </xf>
    <xf numFmtId="188" fontId="3" fillId="0" borderId="3" xfId="0" applyNumberFormat="1" applyFont="1" applyBorder="1" applyAlignment="1">
      <alignment horizontal="center"/>
    </xf>
    <xf numFmtId="188" fontId="3" fillId="0" borderId="7" xfId="0" applyNumberFormat="1" applyFont="1" applyFill="1" applyBorder="1" applyAlignment="1">
      <alignment horizontal="center"/>
    </xf>
    <xf numFmtId="188" fontId="3" fillId="0" borderId="3" xfId="0" applyNumberFormat="1" applyFont="1" applyFill="1" applyBorder="1" applyAlignment="1">
      <alignment horizontal="center"/>
    </xf>
    <xf numFmtId="188" fontId="3" fillId="0" borderId="36" xfId="0" applyNumberFormat="1" applyFont="1" applyBorder="1" applyAlignment="1">
      <alignment horizontal="center"/>
    </xf>
    <xf numFmtId="188" fontId="3" fillId="0" borderId="7" xfId="0" applyNumberFormat="1" applyFont="1" applyBorder="1" applyAlignment="1">
      <alignment horizontal="center"/>
    </xf>
    <xf numFmtId="188" fontId="3" fillId="0" borderId="38" xfId="0" applyNumberFormat="1" applyFont="1" applyFill="1" applyBorder="1" applyAlignment="1">
      <alignment horizontal="center"/>
    </xf>
    <xf numFmtId="188" fontId="3" fillId="0" borderId="36" xfId="0" applyNumberFormat="1" applyFont="1" applyFill="1" applyBorder="1" applyAlignment="1">
      <alignment horizontal="center"/>
    </xf>
    <xf numFmtId="0" fontId="5" fillId="0" borderId="0" xfId="0" quotePrefix="1" applyFont="1" applyAlignment="1"/>
    <xf numFmtId="41" fontId="3" fillId="0" borderId="0" xfId="0" applyNumberFormat="1" applyFont="1" applyBorder="1" applyAlignment="1">
      <alignment horizontal="right"/>
    </xf>
    <xf numFmtId="41" fontId="3" fillId="0" borderId="15" xfId="0" applyNumberFormat="1" applyFont="1" applyBorder="1" applyAlignment="1">
      <alignment horizontal="right"/>
    </xf>
    <xf numFmtId="0" fontId="9" fillId="0" borderId="41" xfId="0" applyFont="1" applyBorder="1" applyAlignment="1">
      <alignment horizontal="centerContinuous"/>
    </xf>
    <xf numFmtId="0" fontId="9" fillId="0" borderId="42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41" fontId="3" fillId="0" borderId="42" xfId="0" applyNumberFormat="1" applyFont="1" applyBorder="1" applyAlignment="1">
      <alignment horizontal="right"/>
    </xf>
    <xf numFmtId="178" fontId="3" fillId="0" borderId="0" xfId="0" applyNumberFormat="1" applyFont="1" applyFill="1" applyBorder="1" applyAlignment="1"/>
    <xf numFmtId="0" fontId="9" fillId="0" borderId="38" xfId="0" applyFont="1" applyBorder="1" applyAlignment="1">
      <alignment horizontal="center"/>
    </xf>
    <xf numFmtId="185" fontId="9" fillId="0" borderId="37" xfId="0" applyNumberFormat="1" applyFont="1" applyBorder="1" applyAlignment="1">
      <alignment horizontal="center"/>
    </xf>
    <xf numFmtId="185" fontId="9" fillId="0" borderId="24" xfId="0" applyNumberFormat="1" applyFont="1" applyBorder="1" applyAlignment="1">
      <alignment horizontal="center"/>
    </xf>
    <xf numFmtId="185" fontId="9" fillId="0" borderId="38" xfId="0" applyNumberFormat="1" applyFont="1" applyBorder="1" applyAlignment="1">
      <alignment horizontal="center"/>
    </xf>
    <xf numFmtId="185" fontId="9" fillId="0" borderId="37" xfId="0" applyNumberFormat="1" applyFont="1" applyFill="1" applyBorder="1" applyAlignment="1">
      <alignment horizontal="center"/>
    </xf>
    <xf numFmtId="185" fontId="9" fillId="0" borderId="24" xfId="0" applyNumberFormat="1" applyFont="1" applyFill="1" applyBorder="1" applyAlignment="1">
      <alignment horizontal="center"/>
    </xf>
    <xf numFmtId="178" fontId="9" fillId="0" borderId="11" xfId="0" applyNumberFormat="1" applyFont="1" applyFill="1" applyBorder="1" applyAlignment="1">
      <alignment horizontal="center"/>
    </xf>
    <xf numFmtId="185" fontId="3" fillId="0" borderId="50" xfId="0" applyNumberFormat="1" applyFont="1" applyFill="1" applyBorder="1" applyAlignment="1">
      <alignment horizontal="center" vertical="center"/>
    </xf>
    <xf numFmtId="178" fontId="9" fillId="0" borderId="28" xfId="0" applyNumberFormat="1" applyFont="1" applyFill="1" applyBorder="1" applyAlignment="1">
      <alignment horizontal="center"/>
    </xf>
    <xf numFmtId="185" fontId="3" fillId="0" borderId="13" xfId="0" applyNumberFormat="1" applyFont="1" applyFill="1" applyBorder="1" applyAlignment="1">
      <alignment vertical="center"/>
    </xf>
    <xf numFmtId="178" fontId="9" fillId="0" borderId="51" xfId="0" applyNumberFormat="1" applyFont="1" applyFill="1" applyBorder="1" applyAlignment="1">
      <alignment horizontal="center"/>
    </xf>
    <xf numFmtId="185" fontId="3" fillId="0" borderId="18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Continuous"/>
    </xf>
    <xf numFmtId="180" fontId="13" fillId="0" borderId="46" xfId="0" applyNumberFormat="1" applyFont="1" applyFill="1" applyBorder="1"/>
    <xf numFmtId="185" fontId="9" fillId="0" borderId="48" xfId="0" applyNumberFormat="1" applyFont="1" applyBorder="1" applyAlignment="1">
      <alignment horizontal="center"/>
    </xf>
    <xf numFmtId="178" fontId="9" fillId="0" borderId="49" xfId="0" applyNumberFormat="1" applyFont="1" applyBorder="1" applyAlignment="1">
      <alignment horizontal="center"/>
    </xf>
    <xf numFmtId="185" fontId="9" fillId="0" borderId="8" xfId="0" applyNumberFormat="1" applyFont="1" applyFill="1" applyBorder="1" applyAlignment="1">
      <alignment horizontal="center"/>
    </xf>
    <xf numFmtId="185" fontId="9" fillId="0" borderId="15" xfId="0" applyNumberFormat="1" applyFont="1" applyBorder="1" applyAlignment="1">
      <alignment horizontal="center"/>
    </xf>
    <xf numFmtId="185" fontId="9" fillId="0" borderId="8" xfId="0" applyNumberFormat="1" applyFont="1" applyBorder="1" applyAlignment="1">
      <alignment horizontal="center"/>
    </xf>
    <xf numFmtId="178" fontId="9" fillId="0" borderId="15" xfId="0" applyNumberFormat="1" applyFont="1" applyBorder="1" applyAlignment="1">
      <alignment horizontal="center"/>
    </xf>
    <xf numFmtId="185" fontId="12" fillId="0" borderId="48" xfId="0" applyNumberFormat="1" applyFont="1" applyBorder="1" applyAlignment="1">
      <alignment horizontal="center"/>
    </xf>
    <xf numFmtId="185" fontId="12" fillId="0" borderId="24" xfId="0" applyNumberFormat="1" applyFont="1" applyBorder="1" applyAlignment="1">
      <alignment horizontal="center"/>
    </xf>
    <xf numFmtId="185" fontId="12" fillId="0" borderId="18" xfId="0" applyNumberFormat="1" applyFont="1" applyFill="1" applyBorder="1" applyAlignment="1">
      <alignment horizontal="center" vertical="center"/>
    </xf>
    <xf numFmtId="185" fontId="12" fillId="0" borderId="32" xfId="0" applyNumberFormat="1" applyFont="1" applyFill="1" applyBorder="1" applyAlignment="1">
      <alignment horizontal="center" vertical="center"/>
    </xf>
    <xf numFmtId="0" fontId="11" fillId="0" borderId="54" xfId="0" applyFont="1" applyFill="1" applyBorder="1"/>
    <xf numFmtId="176" fontId="11" fillId="0" borderId="10" xfId="0" applyNumberFormat="1" applyFont="1" applyFill="1" applyBorder="1"/>
    <xf numFmtId="188" fontId="8" fillId="0" borderId="54" xfId="0" applyNumberFormat="1" applyFont="1" applyFill="1" applyBorder="1" applyAlignment="1">
      <alignment horizontal="center"/>
    </xf>
    <xf numFmtId="188" fontId="8" fillId="0" borderId="54" xfId="0" applyNumberFormat="1" applyFont="1" applyFill="1" applyBorder="1"/>
    <xf numFmtId="0" fontId="8" fillId="0" borderId="54" xfId="0" applyFont="1" applyFill="1" applyBorder="1"/>
    <xf numFmtId="188" fontId="8" fillId="0" borderId="10" xfId="0" applyNumberFormat="1" applyFont="1" applyFill="1" applyBorder="1" applyAlignment="1">
      <alignment horizontal="center"/>
    </xf>
    <xf numFmtId="177" fontId="8" fillId="0" borderId="10" xfId="0" applyNumberFormat="1" applyFont="1" applyFill="1" applyBorder="1"/>
    <xf numFmtId="180" fontId="9" fillId="0" borderId="14" xfId="0" applyNumberFormat="1" applyFont="1" applyFill="1" applyBorder="1"/>
    <xf numFmtId="188" fontId="3" fillId="0" borderId="39" xfId="0" applyNumberFormat="1" applyFont="1" applyBorder="1" applyAlignment="1">
      <alignment horizontal="center"/>
    </xf>
    <xf numFmtId="188" fontId="3" fillId="0" borderId="41" xfId="0" applyNumberFormat="1" applyFont="1" applyBorder="1" applyAlignment="1">
      <alignment horizontal="center"/>
    </xf>
    <xf numFmtId="188" fontId="3" fillId="0" borderId="42" xfId="0" applyNumberFormat="1" applyFont="1" applyBorder="1" applyAlignment="1">
      <alignment horizontal="center"/>
    </xf>
    <xf numFmtId="188" fontId="3" fillId="0" borderId="39" xfId="0" applyNumberFormat="1" applyFont="1" applyFill="1" applyBorder="1" applyAlignment="1">
      <alignment horizontal="center"/>
    </xf>
    <xf numFmtId="188" fontId="3" fillId="0" borderId="42" xfId="0" applyNumberFormat="1" applyFont="1" applyFill="1" applyBorder="1" applyAlignment="1">
      <alignment horizontal="center"/>
    </xf>
    <xf numFmtId="180" fontId="3" fillId="0" borderId="52" xfId="0" applyNumberFormat="1" applyFont="1" applyFill="1" applyBorder="1"/>
    <xf numFmtId="188" fontId="3" fillId="0" borderId="53" xfId="0" applyNumberFormat="1" applyFont="1" applyFill="1" applyBorder="1" applyAlignment="1">
      <alignment horizontal="center"/>
    </xf>
    <xf numFmtId="188" fontId="3" fillId="0" borderId="44" xfId="0" applyNumberFormat="1" applyFont="1" applyFill="1" applyBorder="1" applyAlignment="1">
      <alignment horizontal="center"/>
    </xf>
    <xf numFmtId="188" fontId="3" fillId="0" borderId="43" xfId="0" applyNumberFormat="1" applyFont="1" applyFill="1" applyBorder="1" applyAlignment="1">
      <alignment horizontal="center"/>
    </xf>
    <xf numFmtId="189" fontId="3" fillId="0" borderId="4" xfId="0" applyNumberFormat="1" applyFont="1" applyBorder="1" applyAlignment="1">
      <alignment horizontal="center"/>
    </xf>
    <xf numFmtId="189" fontId="3" fillId="0" borderId="6" xfId="0" applyNumberFormat="1" applyFont="1" applyBorder="1" applyAlignment="1">
      <alignment horizontal="center"/>
    </xf>
    <xf numFmtId="189" fontId="3" fillId="0" borderId="20" xfId="0" applyNumberFormat="1" applyFont="1" applyBorder="1" applyAlignment="1">
      <alignment horizontal="center"/>
    </xf>
    <xf numFmtId="189" fontId="3" fillId="0" borderId="21" xfId="0" applyNumberFormat="1" applyFont="1" applyBorder="1" applyAlignment="1">
      <alignment horizontal="center"/>
    </xf>
    <xf numFmtId="188" fontId="3" fillId="0" borderId="14" xfId="0" applyNumberFormat="1" applyFont="1" applyFill="1" applyBorder="1"/>
    <xf numFmtId="188" fontId="3" fillId="0" borderId="44" xfId="0" applyNumberFormat="1" applyFont="1" applyFill="1" applyBorder="1"/>
    <xf numFmtId="188" fontId="3" fillId="0" borderId="19" xfId="0" applyNumberFormat="1" applyFont="1" applyFill="1" applyBorder="1" applyAlignment="1">
      <alignment horizontal="center"/>
    </xf>
    <xf numFmtId="177" fontId="3" fillId="0" borderId="40" xfId="0" applyNumberFormat="1" applyFont="1" applyFill="1" applyBorder="1" applyAlignment="1">
      <alignment horizontal="center"/>
    </xf>
    <xf numFmtId="41" fontId="3" fillId="0" borderId="4" xfId="0" applyNumberFormat="1" applyFont="1" applyBorder="1"/>
    <xf numFmtId="41" fontId="3" fillId="0" borderId="9" xfId="0" applyNumberFormat="1" applyFont="1" applyBorder="1"/>
    <xf numFmtId="41" fontId="3" fillId="0" borderId="9" xfId="0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4" xfId="0" applyNumberFormat="1" applyFont="1" applyBorder="1" applyAlignment="1">
      <alignment horizontal="right"/>
    </xf>
    <xf numFmtId="41" fontId="3" fillId="0" borderId="6" xfId="0" applyNumberFormat="1" applyFont="1" applyBorder="1"/>
    <xf numFmtId="41" fontId="3" fillId="0" borderId="6" xfId="0" applyNumberFormat="1" applyFont="1" applyBorder="1" applyAlignment="1">
      <alignment horizontal="right"/>
    </xf>
    <xf numFmtId="41" fontId="3" fillId="0" borderId="10" xfId="0" applyNumberFormat="1" applyFont="1" applyBorder="1" applyAlignment="1">
      <alignment horizontal="right"/>
    </xf>
    <xf numFmtId="41" fontId="3" fillId="0" borderId="0" xfId="0" applyNumberFormat="1" applyFont="1" applyBorder="1"/>
    <xf numFmtId="41" fontId="3" fillId="0" borderId="12" xfId="0" applyNumberFormat="1" applyFont="1" applyBorder="1" applyAlignment="1">
      <alignment horizontal="right"/>
    </xf>
    <xf numFmtId="41" fontId="3" fillId="0" borderId="23" xfId="0" applyNumberFormat="1" applyFont="1" applyBorder="1" applyAlignment="1">
      <alignment horizontal="right"/>
    </xf>
    <xf numFmtId="41" fontId="3" fillId="0" borderId="10" xfId="0" applyNumberFormat="1" applyFont="1" applyBorder="1"/>
    <xf numFmtId="41" fontId="3" fillId="0" borderId="9" xfId="0" applyNumberFormat="1" applyFont="1" applyFill="1" applyBorder="1"/>
    <xf numFmtId="41" fontId="3" fillId="0" borderId="4" xfId="0" applyNumberFormat="1" applyFont="1" applyFill="1" applyBorder="1"/>
    <xf numFmtId="41" fontId="3" fillId="0" borderId="7" xfId="0" applyNumberFormat="1" applyFont="1" applyBorder="1" applyAlignment="1">
      <alignment horizontal="right"/>
    </xf>
    <xf numFmtId="41" fontId="3" fillId="0" borderId="2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189" fontId="3" fillId="0" borderId="9" xfId="0" applyNumberFormat="1" applyFont="1" applyFill="1" applyBorder="1" applyAlignment="1">
      <alignment horizontal="center"/>
    </xf>
    <xf numFmtId="180" fontId="9" fillId="0" borderId="9" xfId="0" applyNumberFormat="1" applyFont="1" applyBorder="1" applyAlignment="1">
      <alignment horizontal="center"/>
    </xf>
    <xf numFmtId="180" fontId="3" fillId="0" borderId="9" xfId="0" applyNumberFormat="1" applyFont="1" applyBorder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0" borderId="0" xfId="0" applyFont="1" applyAlignment="1"/>
    <xf numFmtId="31" fontId="0" fillId="0" borderId="0" xfId="0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188" fontId="0" fillId="0" borderId="0" xfId="0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90" fontId="3" fillId="0" borderId="7" xfId="0" applyNumberFormat="1" applyFont="1" applyBorder="1" applyAlignment="1">
      <alignment horizontal="right"/>
    </xf>
    <xf numFmtId="190" fontId="3" fillId="0" borderId="9" xfId="0" applyNumberFormat="1" applyFont="1" applyBorder="1" applyAlignment="1">
      <alignment horizontal="right"/>
    </xf>
    <xf numFmtId="190" fontId="3" fillId="0" borderId="9" xfId="0" applyNumberFormat="1" applyFont="1" applyBorder="1"/>
    <xf numFmtId="190" fontId="3" fillId="0" borderId="3" xfId="0" applyNumberFormat="1" applyFont="1" applyBorder="1" applyAlignment="1">
      <alignment horizontal="right"/>
    </xf>
    <xf numFmtId="190" fontId="3" fillId="0" borderId="4" xfId="0" applyNumberFormat="1" applyFont="1" applyBorder="1" applyAlignment="1">
      <alignment horizontal="right"/>
    </xf>
    <xf numFmtId="190" fontId="3" fillId="0" borderId="4" xfId="0" applyNumberFormat="1" applyFont="1" applyBorder="1"/>
    <xf numFmtId="190" fontId="3" fillId="0" borderId="36" xfId="0" applyNumberFormat="1" applyFont="1" applyBorder="1" applyAlignment="1">
      <alignment horizontal="right"/>
    </xf>
    <xf numFmtId="190" fontId="3" fillId="0" borderId="6" xfId="0" applyNumberFormat="1" applyFont="1" applyBorder="1" applyAlignment="1">
      <alignment horizontal="right"/>
    </xf>
    <xf numFmtId="190" fontId="3" fillId="0" borderId="6" xfId="0" applyNumberFormat="1" applyFont="1" applyBorder="1"/>
    <xf numFmtId="190" fontId="3" fillId="0" borderId="37" xfId="0" applyNumberFormat="1" applyFont="1" applyBorder="1" applyAlignment="1">
      <alignment horizontal="center" vertical="center"/>
    </xf>
    <xf numFmtId="190" fontId="3" fillId="0" borderId="23" xfId="0" applyNumberFormat="1" applyFont="1" applyBorder="1" applyAlignment="1">
      <alignment horizontal="center" vertical="center"/>
    </xf>
    <xf numFmtId="190" fontId="3" fillId="0" borderId="4" xfId="0" applyNumberFormat="1" applyFont="1" applyFill="1" applyBorder="1"/>
    <xf numFmtId="190" fontId="3" fillId="0" borderId="9" xfId="0" applyNumberFormat="1" applyFont="1" applyFill="1" applyBorder="1"/>
    <xf numFmtId="190" fontId="3" fillId="0" borderId="0" xfId="0" applyNumberFormat="1" applyFont="1" applyBorder="1" applyAlignment="1">
      <alignment horizontal="right"/>
    </xf>
    <xf numFmtId="190" fontId="3" fillId="0" borderId="8" xfId="0" applyNumberFormat="1" applyFont="1" applyBorder="1" applyAlignment="1">
      <alignment horizontal="right"/>
    </xf>
    <xf numFmtId="190" fontId="3" fillId="0" borderId="15" xfId="0" applyNumberFormat="1" applyFont="1" applyBorder="1" applyAlignment="1">
      <alignment horizontal="right"/>
    </xf>
    <xf numFmtId="190" fontId="3" fillId="0" borderId="12" xfId="0" applyNumberFormat="1" applyFont="1" applyBorder="1" applyAlignment="1">
      <alignment horizontal="right"/>
    </xf>
    <xf numFmtId="190" fontId="3" fillId="0" borderId="10" xfId="0" applyNumberFormat="1" applyFont="1" applyBorder="1" applyAlignment="1">
      <alignment horizontal="right"/>
    </xf>
    <xf numFmtId="190" fontId="3" fillId="0" borderId="10" xfId="0" applyNumberFormat="1" applyFont="1" applyBorder="1"/>
    <xf numFmtId="190" fontId="3" fillId="0" borderId="23" xfId="0" applyNumberFormat="1" applyFont="1" applyBorder="1" applyAlignment="1">
      <alignment horizontal="right"/>
    </xf>
    <xf numFmtId="190" fontId="3" fillId="0" borderId="0" xfId="0" applyNumberFormat="1" applyFont="1" applyBorder="1"/>
    <xf numFmtId="190" fontId="3" fillId="0" borderId="42" xfId="0" applyNumberFormat="1" applyFont="1" applyBorder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80" fontId="14" fillId="0" borderId="6" xfId="0" applyNumberFormat="1" applyFont="1" applyFill="1" applyBorder="1"/>
    <xf numFmtId="180" fontId="13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9" fontId="13" fillId="0" borderId="28" xfId="1" applyFont="1" applyBorder="1" applyAlignment="1">
      <alignment horizontal="center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28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86" fontId="12" fillId="0" borderId="45" xfId="0" applyNumberFormat="1" applyFont="1" applyFill="1" applyBorder="1" applyAlignment="1">
      <alignment horizontal="center"/>
    </xf>
    <xf numFmtId="186" fontId="12" fillId="0" borderId="19" xfId="0" applyNumberFormat="1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86" fontId="13" fillId="0" borderId="45" xfId="0" applyNumberFormat="1" applyFont="1" applyFill="1" applyBorder="1" applyAlignment="1">
      <alignment horizontal="center"/>
    </xf>
    <xf numFmtId="186" fontId="13" fillId="0" borderId="19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186" fontId="13" fillId="0" borderId="18" xfId="0" applyNumberFormat="1" applyFont="1" applyFill="1" applyBorder="1" applyAlignment="1">
      <alignment horizontal="center"/>
    </xf>
    <xf numFmtId="186" fontId="13" fillId="0" borderId="46" xfId="0" applyNumberFormat="1" applyFont="1" applyFill="1" applyBorder="1" applyAlignment="1">
      <alignment horizontal="center"/>
    </xf>
  </cellXfs>
  <cellStyles count="10">
    <cellStyle name="パーセント" xfId="1" builtinId="5"/>
    <cellStyle name="桁区切り" xfId="2" builtinId="6"/>
    <cellStyle name="桁区切り 2" xfId="4"/>
    <cellStyle name="標準" xfId="0" builtinId="0"/>
    <cellStyle name="標準 2" xfId="3"/>
    <cellStyle name="標準 3" xfId="5"/>
    <cellStyle name="標準 4" xfId="6"/>
    <cellStyle name="標準 5" xfId="7"/>
    <cellStyle name="標準 6" xfId="8"/>
    <cellStyle name="標準 7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C33"/>
      <color rgb="FFFF00FF"/>
      <color rgb="FFFF33C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3554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35540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78</xdr:row>
      <xdr:rowOff>9525</xdr:rowOff>
    </xdr:from>
    <xdr:to>
      <xdr:col>28</xdr:col>
      <xdr:colOff>0</xdr:colOff>
      <xdr:row>78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3382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80</xdr:row>
      <xdr:rowOff>268060</xdr:rowOff>
    </xdr:from>
    <xdr:to>
      <xdr:col>3</xdr:col>
      <xdr:colOff>572861</xdr:colOff>
      <xdr:row>80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3888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79</xdr:row>
      <xdr:rowOff>9525</xdr:rowOff>
    </xdr:from>
    <xdr:to>
      <xdr:col>11</xdr:col>
      <xdr:colOff>542925</xdr:colOff>
      <xdr:row>79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35540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81</xdr:row>
      <xdr:rowOff>0</xdr:rowOff>
    </xdr:from>
    <xdr:to>
      <xdr:col>18</xdr:col>
      <xdr:colOff>476250</xdr:colOff>
      <xdr:row>81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38874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81</xdr:row>
      <xdr:rowOff>0</xdr:rowOff>
    </xdr:from>
    <xdr:to>
      <xdr:col>19</xdr:col>
      <xdr:colOff>590550</xdr:colOff>
      <xdr:row>81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38874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81</xdr:row>
      <xdr:rowOff>0</xdr:rowOff>
    </xdr:from>
    <xdr:to>
      <xdr:col>23</xdr:col>
      <xdr:colOff>409575</xdr:colOff>
      <xdr:row>81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38874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81</xdr:row>
      <xdr:rowOff>0</xdr:rowOff>
    </xdr:from>
    <xdr:to>
      <xdr:col>24</xdr:col>
      <xdr:colOff>523875</xdr:colOff>
      <xdr:row>81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38874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81</xdr:row>
      <xdr:rowOff>9525</xdr:rowOff>
    </xdr:from>
    <xdr:to>
      <xdr:col>25</xdr:col>
      <xdr:colOff>476250</xdr:colOff>
      <xdr:row>81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38969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81</xdr:row>
      <xdr:rowOff>9525</xdr:rowOff>
    </xdr:from>
    <xdr:to>
      <xdr:col>26</xdr:col>
      <xdr:colOff>381000</xdr:colOff>
      <xdr:row>81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38969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81</xdr:row>
      <xdr:rowOff>9525</xdr:rowOff>
    </xdr:from>
    <xdr:to>
      <xdr:col>27</xdr:col>
      <xdr:colOff>428625</xdr:colOff>
      <xdr:row>81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38969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78</xdr:row>
      <xdr:rowOff>9525</xdr:rowOff>
    </xdr:from>
    <xdr:to>
      <xdr:col>28</xdr:col>
      <xdr:colOff>0</xdr:colOff>
      <xdr:row>78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3382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80</xdr:row>
      <xdr:rowOff>9525</xdr:rowOff>
    </xdr:from>
    <xdr:to>
      <xdr:col>28</xdr:col>
      <xdr:colOff>0</xdr:colOff>
      <xdr:row>80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3725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80</xdr:row>
      <xdr:rowOff>254453</xdr:rowOff>
    </xdr:from>
    <xdr:to>
      <xdr:col>6</xdr:col>
      <xdr:colOff>581025</xdr:colOff>
      <xdr:row>80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388472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81</xdr:row>
      <xdr:rowOff>0</xdr:rowOff>
    </xdr:from>
    <xdr:to>
      <xdr:col>7</xdr:col>
      <xdr:colOff>561975</xdr:colOff>
      <xdr:row>81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38874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78</xdr:row>
      <xdr:rowOff>0</xdr:rowOff>
    </xdr:from>
    <xdr:to>
      <xdr:col>23</xdr:col>
      <xdr:colOff>409575</xdr:colOff>
      <xdr:row>78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33731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79</xdr:row>
      <xdr:rowOff>0</xdr:rowOff>
    </xdr:from>
    <xdr:to>
      <xdr:col>18</xdr:col>
      <xdr:colOff>476250</xdr:colOff>
      <xdr:row>79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35445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79</xdr:row>
      <xdr:rowOff>0</xdr:rowOff>
    </xdr:from>
    <xdr:to>
      <xdr:col>20</xdr:col>
      <xdr:colOff>619125</xdr:colOff>
      <xdr:row>79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35445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79</xdr:row>
      <xdr:rowOff>0</xdr:rowOff>
    </xdr:from>
    <xdr:to>
      <xdr:col>21</xdr:col>
      <xdr:colOff>657225</xdr:colOff>
      <xdr:row>79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35445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79</xdr:row>
      <xdr:rowOff>9525</xdr:rowOff>
    </xdr:from>
    <xdr:to>
      <xdr:col>11</xdr:col>
      <xdr:colOff>0</xdr:colOff>
      <xdr:row>79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355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78</xdr:row>
      <xdr:rowOff>0</xdr:rowOff>
    </xdr:from>
    <xdr:to>
      <xdr:col>23</xdr:col>
      <xdr:colOff>0</xdr:colOff>
      <xdr:row>78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3373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81</xdr:row>
      <xdr:rowOff>9525</xdr:rowOff>
    </xdr:from>
    <xdr:to>
      <xdr:col>8</xdr:col>
      <xdr:colOff>542925</xdr:colOff>
      <xdr:row>81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3896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81</xdr:row>
      <xdr:rowOff>9525</xdr:rowOff>
    </xdr:from>
    <xdr:to>
      <xdr:col>8</xdr:col>
      <xdr:colOff>609600</xdr:colOff>
      <xdr:row>81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38969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81</xdr:row>
      <xdr:rowOff>0</xdr:rowOff>
    </xdr:from>
    <xdr:to>
      <xdr:col>20</xdr:col>
      <xdr:colOff>619125</xdr:colOff>
      <xdr:row>81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38874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81</xdr:row>
      <xdr:rowOff>0</xdr:rowOff>
    </xdr:from>
    <xdr:to>
      <xdr:col>21</xdr:col>
      <xdr:colOff>657225</xdr:colOff>
      <xdr:row>81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38874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79</xdr:row>
      <xdr:rowOff>9525</xdr:rowOff>
    </xdr:from>
    <xdr:to>
      <xdr:col>8</xdr:col>
      <xdr:colOff>542925</xdr:colOff>
      <xdr:row>79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35540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79</xdr:row>
      <xdr:rowOff>9525</xdr:rowOff>
    </xdr:from>
    <xdr:to>
      <xdr:col>8</xdr:col>
      <xdr:colOff>609600</xdr:colOff>
      <xdr:row>79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35540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81</xdr:row>
      <xdr:rowOff>9525</xdr:rowOff>
    </xdr:from>
    <xdr:to>
      <xdr:col>11</xdr:col>
      <xdr:colOff>542925</xdr:colOff>
      <xdr:row>81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38969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81</xdr:row>
      <xdr:rowOff>9525</xdr:rowOff>
    </xdr:from>
    <xdr:to>
      <xdr:col>11</xdr:col>
      <xdr:colOff>542925</xdr:colOff>
      <xdr:row>81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38969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81</xdr:row>
      <xdr:rowOff>9525</xdr:rowOff>
    </xdr:from>
    <xdr:to>
      <xdr:col>11</xdr:col>
      <xdr:colOff>542925</xdr:colOff>
      <xdr:row>81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38969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80</xdr:row>
      <xdr:rowOff>268061</xdr:rowOff>
    </xdr:from>
    <xdr:to>
      <xdr:col>4</xdr:col>
      <xdr:colOff>572860</xdr:colOff>
      <xdr:row>80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3888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82</xdr:row>
      <xdr:rowOff>76200</xdr:rowOff>
    </xdr:from>
    <xdr:to>
      <xdr:col>6</xdr:col>
      <xdr:colOff>152400</xdr:colOff>
      <xdr:row>84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413510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79</xdr:row>
      <xdr:rowOff>0</xdr:rowOff>
    </xdr:from>
    <xdr:to>
      <xdr:col>19</xdr:col>
      <xdr:colOff>590550</xdr:colOff>
      <xdr:row>79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35445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81</xdr:row>
      <xdr:rowOff>2721</xdr:rowOff>
    </xdr:from>
    <xdr:to>
      <xdr:col>22</xdr:col>
      <xdr:colOff>608240</xdr:colOff>
      <xdr:row>81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389017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78</xdr:row>
      <xdr:rowOff>9525</xdr:rowOff>
    </xdr:from>
    <xdr:to>
      <xdr:col>11</xdr:col>
      <xdr:colOff>542925</xdr:colOff>
      <xdr:row>78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33826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78</xdr:row>
      <xdr:rowOff>9525</xdr:rowOff>
    </xdr:from>
    <xdr:to>
      <xdr:col>11</xdr:col>
      <xdr:colOff>542925</xdr:colOff>
      <xdr:row>78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3382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77</xdr:row>
      <xdr:rowOff>9525</xdr:rowOff>
    </xdr:from>
    <xdr:to>
      <xdr:col>28</xdr:col>
      <xdr:colOff>0</xdr:colOff>
      <xdr:row>77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20574000" y="1321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79</xdr:row>
      <xdr:rowOff>268060</xdr:rowOff>
    </xdr:from>
    <xdr:to>
      <xdr:col>3</xdr:col>
      <xdr:colOff>572861</xdr:colOff>
      <xdr:row>79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37173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78</xdr:row>
      <xdr:rowOff>9525</xdr:rowOff>
    </xdr:from>
    <xdr:to>
      <xdr:col>11</xdr:col>
      <xdr:colOff>542925</xdr:colOff>
      <xdr:row>78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3382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80</xdr:row>
      <xdr:rowOff>0</xdr:rowOff>
    </xdr:from>
    <xdr:to>
      <xdr:col>18</xdr:col>
      <xdr:colOff>476250</xdr:colOff>
      <xdr:row>80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37160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80</xdr:row>
      <xdr:rowOff>0</xdr:rowOff>
    </xdr:from>
    <xdr:to>
      <xdr:col>19</xdr:col>
      <xdr:colOff>590550</xdr:colOff>
      <xdr:row>80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3716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80</xdr:row>
      <xdr:rowOff>0</xdr:rowOff>
    </xdr:from>
    <xdr:to>
      <xdr:col>23</xdr:col>
      <xdr:colOff>409575</xdr:colOff>
      <xdr:row>80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37160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80</xdr:row>
      <xdr:rowOff>0</xdr:rowOff>
    </xdr:from>
    <xdr:to>
      <xdr:col>24</xdr:col>
      <xdr:colOff>523875</xdr:colOff>
      <xdr:row>80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3716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80</xdr:row>
      <xdr:rowOff>9525</xdr:rowOff>
    </xdr:from>
    <xdr:to>
      <xdr:col>25</xdr:col>
      <xdr:colOff>476250</xdr:colOff>
      <xdr:row>80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37255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80</xdr:row>
      <xdr:rowOff>9525</xdr:rowOff>
    </xdr:from>
    <xdr:to>
      <xdr:col>26</xdr:col>
      <xdr:colOff>381000</xdr:colOff>
      <xdr:row>80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37255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80</xdr:row>
      <xdr:rowOff>9525</xdr:rowOff>
    </xdr:from>
    <xdr:to>
      <xdr:col>27</xdr:col>
      <xdr:colOff>428625</xdr:colOff>
      <xdr:row>80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20012025" y="137255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77</xdr:row>
      <xdr:rowOff>9525</xdr:rowOff>
    </xdr:from>
    <xdr:to>
      <xdr:col>28</xdr:col>
      <xdr:colOff>0</xdr:colOff>
      <xdr:row>77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20574000" y="1321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79</xdr:row>
      <xdr:rowOff>9525</xdr:rowOff>
    </xdr:from>
    <xdr:to>
      <xdr:col>28</xdr:col>
      <xdr:colOff>0</xdr:colOff>
      <xdr:row>79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20574000" y="13554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79</xdr:row>
      <xdr:rowOff>254453</xdr:rowOff>
    </xdr:from>
    <xdr:to>
      <xdr:col>6</xdr:col>
      <xdr:colOff>581025</xdr:colOff>
      <xdr:row>79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295775" y="137132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80</xdr:row>
      <xdr:rowOff>0</xdr:rowOff>
    </xdr:from>
    <xdr:to>
      <xdr:col>7</xdr:col>
      <xdr:colOff>561975</xdr:colOff>
      <xdr:row>80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4943475" y="137160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77</xdr:row>
      <xdr:rowOff>0</xdr:rowOff>
    </xdr:from>
    <xdr:to>
      <xdr:col>23</xdr:col>
      <xdr:colOff>409575</xdr:colOff>
      <xdr:row>77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15906750" y="132016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78</xdr:row>
      <xdr:rowOff>0</xdr:rowOff>
    </xdr:from>
    <xdr:to>
      <xdr:col>18</xdr:col>
      <xdr:colOff>476250</xdr:colOff>
      <xdr:row>78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12477750" y="13373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78</xdr:row>
      <xdr:rowOff>0</xdr:rowOff>
    </xdr:from>
    <xdr:to>
      <xdr:col>20</xdr:col>
      <xdr:colOff>619125</xdr:colOff>
      <xdr:row>78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13963650" y="133731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78</xdr:row>
      <xdr:rowOff>0</xdr:rowOff>
    </xdr:from>
    <xdr:to>
      <xdr:col>21</xdr:col>
      <xdr:colOff>657225</xdr:colOff>
      <xdr:row>78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14668500" y="13373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78</xdr:row>
      <xdr:rowOff>9525</xdr:rowOff>
    </xdr:from>
    <xdr:to>
      <xdr:col>11</xdr:col>
      <xdr:colOff>0</xdr:colOff>
      <xdr:row>78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7543800" y="133826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77</xdr:row>
      <xdr:rowOff>0</xdr:rowOff>
    </xdr:from>
    <xdr:to>
      <xdr:col>23</xdr:col>
      <xdr:colOff>0</xdr:colOff>
      <xdr:row>77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15773400" y="13201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80</xdr:row>
      <xdr:rowOff>9525</xdr:rowOff>
    </xdr:from>
    <xdr:to>
      <xdr:col>8</xdr:col>
      <xdr:colOff>542925</xdr:colOff>
      <xdr:row>80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5638800" y="137255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80</xdr:row>
      <xdr:rowOff>9525</xdr:rowOff>
    </xdr:from>
    <xdr:to>
      <xdr:col>8</xdr:col>
      <xdr:colOff>609600</xdr:colOff>
      <xdr:row>80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5629275" y="137255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80</xdr:row>
      <xdr:rowOff>0</xdr:rowOff>
    </xdr:from>
    <xdr:to>
      <xdr:col>20</xdr:col>
      <xdr:colOff>619125</xdr:colOff>
      <xdr:row>80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13963650" y="137160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80</xdr:row>
      <xdr:rowOff>0</xdr:rowOff>
    </xdr:from>
    <xdr:to>
      <xdr:col>21</xdr:col>
      <xdr:colOff>657225</xdr:colOff>
      <xdr:row>80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14668500" y="137160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78</xdr:row>
      <xdr:rowOff>9525</xdr:rowOff>
    </xdr:from>
    <xdr:to>
      <xdr:col>8</xdr:col>
      <xdr:colOff>542925</xdr:colOff>
      <xdr:row>78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5638800" y="133826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78</xdr:row>
      <xdr:rowOff>9525</xdr:rowOff>
    </xdr:from>
    <xdr:to>
      <xdr:col>8</xdr:col>
      <xdr:colOff>609600</xdr:colOff>
      <xdr:row>78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5629275" y="133826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80</xdr:row>
      <xdr:rowOff>9525</xdr:rowOff>
    </xdr:from>
    <xdr:to>
      <xdr:col>11</xdr:col>
      <xdr:colOff>542925</xdr:colOff>
      <xdr:row>80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7696200" y="137255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80</xdr:row>
      <xdr:rowOff>9525</xdr:rowOff>
    </xdr:from>
    <xdr:to>
      <xdr:col>11</xdr:col>
      <xdr:colOff>542925</xdr:colOff>
      <xdr:row>80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7686675" y="137255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80</xdr:row>
      <xdr:rowOff>9525</xdr:rowOff>
    </xdr:from>
    <xdr:to>
      <xdr:col>11</xdr:col>
      <xdr:colOff>542925</xdr:colOff>
      <xdr:row>80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7686675" y="137255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79</xdr:row>
      <xdr:rowOff>268061</xdr:rowOff>
    </xdr:from>
    <xdr:to>
      <xdr:col>4</xdr:col>
      <xdr:colOff>572860</xdr:colOff>
      <xdr:row>79</xdr:row>
      <xdr:rowOff>268061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925535" y="137173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81</xdr:row>
      <xdr:rowOff>76200</xdr:rowOff>
    </xdr:from>
    <xdr:to>
      <xdr:col>6</xdr:col>
      <xdr:colOff>152400</xdr:colOff>
      <xdr:row>83</xdr:row>
      <xdr:rowOff>161925</xdr:rowOff>
    </xdr:to>
    <xdr:sp macro="" textlink="">
      <xdr:nvSpPr>
        <xdr:cNvPr id="51" name="AutoShape 1404"/>
        <xdr:cNvSpPr>
          <a:spLocks/>
        </xdr:cNvSpPr>
      </xdr:nvSpPr>
      <xdr:spPr bwMode="auto">
        <a:xfrm>
          <a:off x="4238625" y="139636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78</xdr:row>
      <xdr:rowOff>0</xdr:rowOff>
    </xdr:from>
    <xdr:to>
      <xdr:col>19</xdr:col>
      <xdr:colOff>590550</xdr:colOff>
      <xdr:row>78</xdr:row>
      <xdr:rowOff>0</xdr:rowOff>
    </xdr:to>
    <xdr:sp macro="" textlink="">
      <xdr:nvSpPr>
        <xdr:cNvPr id="52" name="Line 350"/>
        <xdr:cNvSpPr>
          <a:spLocks noChangeShapeType="1"/>
        </xdr:cNvSpPr>
      </xdr:nvSpPr>
      <xdr:spPr bwMode="auto">
        <a:xfrm>
          <a:off x="13277850" y="13373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80</xdr:row>
      <xdr:rowOff>2721</xdr:rowOff>
    </xdr:from>
    <xdr:to>
      <xdr:col>22</xdr:col>
      <xdr:colOff>608240</xdr:colOff>
      <xdr:row>80</xdr:row>
      <xdr:rowOff>2721</xdr:rowOff>
    </xdr:to>
    <xdr:sp macro="" textlink="">
      <xdr:nvSpPr>
        <xdr:cNvPr id="53" name="Line 1251"/>
        <xdr:cNvSpPr>
          <a:spLocks noChangeShapeType="1"/>
        </xdr:cNvSpPr>
      </xdr:nvSpPr>
      <xdr:spPr bwMode="auto">
        <a:xfrm>
          <a:off x="15305315" y="137187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09823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09823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63</xdr:row>
      <xdr:rowOff>9525</xdr:rowOff>
    </xdr:from>
    <xdr:to>
      <xdr:col>28</xdr:col>
      <xdr:colOff>0</xdr:colOff>
      <xdr:row>63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20574000" y="10810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65</xdr:row>
      <xdr:rowOff>268060</xdr:rowOff>
    </xdr:from>
    <xdr:to>
      <xdr:col>3</xdr:col>
      <xdr:colOff>572861</xdr:colOff>
      <xdr:row>65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13170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09823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66</xdr:row>
      <xdr:rowOff>0</xdr:rowOff>
    </xdr:from>
    <xdr:to>
      <xdr:col>18</xdr:col>
      <xdr:colOff>476250</xdr:colOff>
      <xdr:row>66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13157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66</xdr:row>
      <xdr:rowOff>0</xdr:rowOff>
    </xdr:from>
    <xdr:to>
      <xdr:col>19</xdr:col>
      <xdr:colOff>590550</xdr:colOff>
      <xdr:row>66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1315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66</xdr:row>
      <xdr:rowOff>0</xdr:rowOff>
    </xdr:from>
    <xdr:to>
      <xdr:col>23</xdr:col>
      <xdr:colOff>409575</xdr:colOff>
      <xdr:row>66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13157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66</xdr:row>
      <xdr:rowOff>0</xdr:rowOff>
    </xdr:from>
    <xdr:to>
      <xdr:col>24</xdr:col>
      <xdr:colOff>523875</xdr:colOff>
      <xdr:row>66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1315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66</xdr:row>
      <xdr:rowOff>9525</xdr:rowOff>
    </xdr:from>
    <xdr:to>
      <xdr:col>25</xdr:col>
      <xdr:colOff>476250</xdr:colOff>
      <xdr:row>66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13252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66</xdr:row>
      <xdr:rowOff>9525</xdr:rowOff>
    </xdr:from>
    <xdr:to>
      <xdr:col>26</xdr:col>
      <xdr:colOff>381000</xdr:colOff>
      <xdr:row>66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13252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66</xdr:row>
      <xdr:rowOff>9525</xdr:rowOff>
    </xdr:from>
    <xdr:to>
      <xdr:col>27</xdr:col>
      <xdr:colOff>428625</xdr:colOff>
      <xdr:row>66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20012025" y="113252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63</xdr:row>
      <xdr:rowOff>9525</xdr:rowOff>
    </xdr:from>
    <xdr:to>
      <xdr:col>28</xdr:col>
      <xdr:colOff>0</xdr:colOff>
      <xdr:row>63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20574000" y="10810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65</xdr:row>
      <xdr:rowOff>9525</xdr:rowOff>
    </xdr:from>
    <xdr:to>
      <xdr:col>28</xdr:col>
      <xdr:colOff>0</xdr:colOff>
      <xdr:row>65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20574000" y="1115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65</xdr:row>
      <xdr:rowOff>254453</xdr:rowOff>
    </xdr:from>
    <xdr:to>
      <xdr:col>6</xdr:col>
      <xdr:colOff>581025</xdr:colOff>
      <xdr:row>65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4295775" y="113129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66</xdr:row>
      <xdr:rowOff>0</xdr:rowOff>
    </xdr:from>
    <xdr:to>
      <xdr:col>7</xdr:col>
      <xdr:colOff>561975</xdr:colOff>
      <xdr:row>66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4943475" y="113157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63</xdr:row>
      <xdr:rowOff>0</xdr:rowOff>
    </xdr:from>
    <xdr:to>
      <xdr:col>23</xdr:col>
      <xdr:colOff>409575</xdr:colOff>
      <xdr:row>63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15906750" y="108013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64</xdr:row>
      <xdr:rowOff>0</xdr:rowOff>
    </xdr:from>
    <xdr:to>
      <xdr:col>18</xdr:col>
      <xdr:colOff>476250</xdr:colOff>
      <xdr:row>64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12477750" y="109728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64</xdr:row>
      <xdr:rowOff>0</xdr:rowOff>
    </xdr:from>
    <xdr:to>
      <xdr:col>20</xdr:col>
      <xdr:colOff>619125</xdr:colOff>
      <xdr:row>64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13963650" y="109728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64</xdr:row>
      <xdr:rowOff>0</xdr:rowOff>
    </xdr:from>
    <xdr:to>
      <xdr:col>21</xdr:col>
      <xdr:colOff>657225</xdr:colOff>
      <xdr:row>64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14668500" y="10972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64</xdr:row>
      <xdr:rowOff>9525</xdr:rowOff>
    </xdr:from>
    <xdr:to>
      <xdr:col>11</xdr:col>
      <xdr:colOff>0</xdr:colOff>
      <xdr:row>64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7543800" y="10982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66</xdr:row>
      <xdr:rowOff>9525</xdr:rowOff>
    </xdr:from>
    <xdr:to>
      <xdr:col>8</xdr:col>
      <xdr:colOff>542925</xdr:colOff>
      <xdr:row>66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5638800" y="113252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66</xdr:row>
      <xdr:rowOff>9525</xdr:rowOff>
    </xdr:from>
    <xdr:to>
      <xdr:col>8</xdr:col>
      <xdr:colOff>609600</xdr:colOff>
      <xdr:row>66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5629275" y="113252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66</xdr:row>
      <xdr:rowOff>0</xdr:rowOff>
    </xdr:from>
    <xdr:to>
      <xdr:col>20</xdr:col>
      <xdr:colOff>619125</xdr:colOff>
      <xdr:row>66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13963650" y="11315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66</xdr:row>
      <xdr:rowOff>0</xdr:rowOff>
    </xdr:from>
    <xdr:to>
      <xdr:col>21</xdr:col>
      <xdr:colOff>657225</xdr:colOff>
      <xdr:row>66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14668500" y="11315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64</xdr:row>
      <xdr:rowOff>9525</xdr:rowOff>
    </xdr:from>
    <xdr:to>
      <xdr:col>8</xdr:col>
      <xdr:colOff>542925</xdr:colOff>
      <xdr:row>64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5638800" y="109823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64</xdr:row>
      <xdr:rowOff>9525</xdr:rowOff>
    </xdr:from>
    <xdr:to>
      <xdr:col>8</xdr:col>
      <xdr:colOff>609600</xdr:colOff>
      <xdr:row>64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5629275" y="109823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7696200" y="113252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7686675" y="113252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7686675" y="113252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65</xdr:row>
      <xdr:rowOff>268061</xdr:rowOff>
    </xdr:from>
    <xdr:to>
      <xdr:col>4</xdr:col>
      <xdr:colOff>572860</xdr:colOff>
      <xdr:row>65</xdr:row>
      <xdr:rowOff>268061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2925535" y="113170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67</xdr:row>
      <xdr:rowOff>76200</xdr:rowOff>
    </xdr:from>
    <xdr:to>
      <xdr:col>6</xdr:col>
      <xdr:colOff>152400</xdr:colOff>
      <xdr:row>69</xdr:row>
      <xdr:rowOff>161925</xdr:rowOff>
    </xdr:to>
    <xdr:sp macro="" textlink="">
      <xdr:nvSpPr>
        <xdr:cNvPr id="51" name="AutoShape 1404"/>
        <xdr:cNvSpPr>
          <a:spLocks/>
        </xdr:cNvSpPr>
      </xdr:nvSpPr>
      <xdr:spPr bwMode="auto">
        <a:xfrm>
          <a:off x="4238625" y="115633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64</xdr:row>
      <xdr:rowOff>0</xdr:rowOff>
    </xdr:from>
    <xdr:to>
      <xdr:col>19</xdr:col>
      <xdr:colOff>590550</xdr:colOff>
      <xdr:row>64</xdr:row>
      <xdr:rowOff>0</xdr:rowOff>
    </xdr:to>
    <xdr:sp macro="" textlink="">
      <xdr:nvSpPr>
        <xdr:cNvPr id="52" name="Line 350"/>
        <xdr:cNvSpPr>
          <a:spLocks noChangeShapeType="1"/>
        </xdr:cNvSpPr>
      </xdr:nvSpPr>
      <xdr:spPr bwMode="auto">
        <a:xfrm>
          <a:off x="13277850" y="109728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66</xdr:row>
      <xdr:rowOff>2721</xdr:rowOff>
    </xdr:from>
    <xdr:to>
      <xdr:col>22</xdr:col>
      <xdr:colOff>608240</xdr:colOff>
      <xdr:row>66</xdr:row>
      <xdr:rowOff>2721</xdr:rowOff>
    </xdr:to>
    <xdr:sp macro="" textlink="">
      <xdr:nvSpPr>
        <xdr:cNvPr id="53" name="Line 1251"/>
        <xdr:cNvSpPr>
          <a:spLocks noChangeShapeType="1"/>
        </xdr:cNvSpPr>
      </xdr:nvSpPr>
      <xdr:spPr bwMode="auto">
        <a:xfrm>
          <a:off x="15305315" y="113184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648192" name="Line 11"/>
        <xdr:cNvSpPr>
          <a:spLocks noChangeShapeType="1"/>
        </xdr:cNvSpPr>
      </xdr:nvSpPr>
      <xdr:spPr bwMode="auto">
        <a:xfrm flipV="1">
          <a:off x="10982325" y="25822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648193" name="Line 14"/>
        <xdr:cNvSpPr>
          <a:spLocks noChangeShapeType="1"/>
        </xdr:cNvSpPr>
      </xdr:nvSpPr>
      <xdr:spPr bwMode="auto">
        <a:xfrm flipV="1">
          <a:off x="10972800" y="258222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648194" name="Line 31"/>
        <xdr:cNvSpPr>
          <a:spLocks noChangeShapeType="1"/>
        </xdr:cNvSpPr>
      </xdr:nvSpPr>
      <xdr:spPr bwMode="auto">
        <a:xfrm flipV="1">
          <a:off x="34566225" y="25536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71</xdr:row>
      <xdr:rowOff>268060</xdr:rowOff>
    </xdr:from>
    <xdr:to>
      <xdr:col>3</xdr:col>
      <xdr:colOff>572861</xdr:colOff>
      <xdr:row>71</xdr:row>
      <xdr:rowOff>268060</xdr:rowOff>
    </xdr:to>
    <xdr:sp macro="" textlink="">
      <xdr:nvSpPr>
        <xdr:cNvPr id="648195" name="Line 34"/>
        <xdr:cNvSpPr>
          <a:spLocks noChangeShapeType="1"/>
        </xdr:cNvSpPr>
      </xdr:nvSpPr>
      <xdr:spPr bwMode="auto">
        <a:xfrm>
          <a:off x="2359479" y="215088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648196" name="Line 253"/>
        <xdr:cNvSpPr>
          <a:spLocks noChangeShapeType="1"/>
        </xdr:cNvSpPr>
      </xdr:nvSpPr>
      <xdr:spPr bwMode="auto">
        <a:xfrm flipV="1">
          <a:off x="10972800" y="258222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648197" name="Line 256"/>
        <xdr:cNvSpPr>
          <a:spLocks noChangeShapeType="1"/>
        </xdr:cNvSpPr>
      </xdr:nvSpPr>
      <xdr:spPr bwMode="auto">
        <a:xfrm>
          <a:off x="21726525" y="263461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648198" name="Line 261"/>
        <xdr:cNvSpPr>
          <a:spLocks noChangeShapeType="1"/>
        </xdr:cNvSpPr>
      </xdr:nvSpPr>
      <xdr:spPr bwMode="auto">
        <a:xfrm>
          <a:off x="23231475" y="26346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72</xdr:row>
      <xdr:rowOff>0</xdr:rowOff>
    </xdr:from>
    <xdr:to>
      <xdr:col>23</xdr:col>
      <xdr:colOff>409575</xdr:colOff>
      <xdr:row>72</xdr:row>
      <xdr:rowOff>0</xdr:rowOff>
    </xdr:to>
    <xdr:sp macro="" textlink="">
      <xdr:nvSpPr>
        <xdr:cNvPr id="648199" name="Line 264"/>
        <xdr:cNvSpPr>
          <a:spLocks noChangeShapeType="1"/>
        </xdr:cNvSpPr>
      </xdr:nvSpPr>
      <xdr:spPr bwMode="auto">
        <a:xfrm flipV="1">
          <a:off x="27260550" y="263461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72</xdr:row>
      <xdr:rowOff>0</xdr:rowOff>
    </xdr:from>
    <xdr:to>
      <xdr:col>24</xdr:col>
      <xdr:colOff>523875</xdr:colOff>
      <xdr:row>72</xdr:row>
      <xdr:rowOff>0</xdr:rowOff>
    </xdr:to>
    <xdr:sp macro="" textlink="">
      <xdr:nvSpPr>
        <xdr:cNvPr id="648200" name="Line 265"/>
        <xdr:cNvSpPr>
          <a:spLocks noChangeShapeType="1"/>
        </xdr:cNvSpPr>
      </xdr:nvSpPr>
      <xdr:spPr bwMode="auto">
        <a:xfrm>
          <a:off x="28194000" y="26346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72</xdr:row>
      <xdr:rowOff>9525</xdr:rowOff>
    </xdr:from>
    <xdr:to>
      <xdr:col>25</xdr:col>
      <xdr:colOff>476250</xdr:colOff>
      <xdr:row>72</xdr:row>
      <xdr:rowOff>9525</xdr:rowOff>
    </xdr:to>
    <xdr:sp macro="" textlink="">
      <xdr:nvSpPr>
        <xdr:cNvPr id="648201" name="Line 266"/>
        <xdr:cNvSpPr>
          <a:spLocks noChangeShapeType="1"/>
        </xdr:cNvSpPr>
      </xdr:nvSpPr>
      <xdr:spPr bwMode="auto">
        <a:xfrm flipV="1">
          <a:off x="29308425" y="263556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72</xdr:row>
      <xdr:rowOff>9525</xdr:rowOff>
    </xdr:from>
    <xdr:to>
      <xdr:col>26</xdr:col>
      <xdr:colOff>381000</xdr:colOff>
      <xdr:row>72</xdr:row>
      <xdr:rowOff>9525</xdr:rowOff>
    </xdr:to>
    <xdr:sp macro="" textlink="">
      <xdr:nvSpPr>
        <xdr:cNvPr id="648202" name="Line 267"/>
        <xdr:cNvSpPr>
          <a:spLocks noChangeShapeType="1"/>
        </xdr:cNvSpPr>
      </xdr:nvSpPr>
      <xdr:spPr bwMode="auto">
        <a:xfrm flipV="1">
          <a:off x="30327600" y="263556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72</xdr:row>
      <xdr:rowOff>9525</xdr:rowOff>
    </xdr:from>
    <xdr:to>
      <xdr:col>27</xdr:col>
      <xdr:colOff>428625</xdr:colOff>
      <xdr:row>72</xdr:row>
      <xdr:rowOff>9525</xdr:rowOff>
    </xdr:to>
    <xdr:sp macro="" textlink="">
      <xdr:nvSpPr>
        <xdr:cNvPr id="648205" name="Line 270"/>
        <xdr:cNvSpPr>
          <a:spLocks noChangeShapeType="1"/>
        </xdr:cNvSpPr>
      </xdr:nvSpPr>
      <xdr:spPr bwMode="auto">
        <a:xfrm>
          <a:off x="33804225" y="26355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648206" name="Line 271"/>
        <xdr:cNvSpPr>
          <a:spLocks noChangeShapeType="1"/>
        </xdr:cNvSpPr>
      </xdr:nvSpPr>
      <xdr:spPr bwMode="auto">
        <a:xfrm flipV="1">
          <a:off x="34566225" y="25536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648207" name="Line 272"/>
        <xdr:cNvSpPr>
          <a:spLocks noChangeShapeType="1"/>
        </xdr:cNvSpPr>
      </xdr:nvSpPr>
      <xdr:spPr bwMode="auto">
        <a:xfrm flipV="1">
          <a:off x="34566225" y="26079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71</xdr:row>
      <xdr:rowOff>254453</xdr:rowOff>
    </xdr:from>
    <xdr:to>
      <xdr:col>6</xdr:col>
      <xdr:colOff>581025</xdr:colOff>
      <xdr:row>71</xdr:row>
      <xdr:rowOff>254453</xdr:rowOff>
    </xdr:to>
    <xdr:sp macro="" textlink="">
      <xdr:nvSpPr>
        <xdr:cNvPr id="648208" name="Line 274"/>
        <xdr:cNvSpPr>
          <a:spLocks noChangeShapeType="1"/>
        </xdr:cNvSpPr>
      </xdr:nvSpPr>
      <xdr:spPr bwMode="auto">
        <a:xfrm>
          <a:off x="4018189" y="25454882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72</xdr:row>
      <xdr:rowOff>0</xdr:rowOff>
    </xdr:from>
    <xdr:to>
      <xdr:col>7</xdr:col>
      <xdr:colOff>561975</xdr:colOff>
      <xdr:row>72</xdr:row>
      <xdr:rowOff>0</xdr:rowOff>
    </xdr:to>
    <xdr:sp macro="" textlink="">
      <xdr:nvSpPr>
        <xdr:cNvPr id="648209" name="Line 275"/>
        <xdr:cNvSpPr>
          <a:spLocks noChangeShapeType="1"/>
        </xdr:cNvSpPr>
      </xdr:nvSpPr>
      <xdr:spPr bwMode="auto">
        <a:xfrm>
          <a:off x="5381625" y="263461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69</xdr:row>
      <xdr:rowOff>0</xdr:rowOff>
    </xdr:from>
    <xdr:to>
      <xdr:col>23</xdr:col>
      <xdr:colOff>409575</xdr:colOff>
      <xdr:row>69</xdr:row>
      <xdr:rowOff>0</xdr:rowOff>
    </xdr:to>
    <xdr:sp macro="" textlink="">
      <xdr:nvSpPr>
        <xdr:cNvPr id="648210" name="Line 321"/>
        <xdr:cNvSpPr>
          <a:spLocks noChangeShapeType="1"/>
        </xdr:cNvSpPr>
      </xdr:nvSpPr>
      <xdr:spPr bwMode="auto">
        <a:xfrm>
          <a:off x="27289125" y="255270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648211" name="Line 350"/>
        <xdr:cNvSpPr>
          <a:spLocks noChangeShapeType="1"/>
        </xdr:cNvSpPr>
      </xdr:nvSpPr>
      <xdr:spPr bwMode="auto">
        <a:xfrm>
          <a:off x="21726525" y="258127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648212" name="Line 351"/>
        <xdr:cNvSpPr>
          <a:spLocks noChangeShapeType="1"/>
        </xdr:cNvSpPr>
      </xdr:nvSpPr>
      <xdr:spPr bwMode="auto">
        <a:xfrm>
          <a:off x="24669750" y="258127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648213" name="Line 352"/>
        <xdr:cNvSpPr>
          <a:spLocks noChangeShapeType="1"/>
        </xdr:cNvSpPr>
      </xdr:nvSpPr>
      <xdr:spPr bwMode="auto">
        <a:xfrm>
          <a:off x="26098500" y="258127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70</xdr:row>
      <xdr:rowOff>9525</xdr:rowOff>
    </xdr:from>
    <xdr:to>
      <xdr:col>11</xdr:col>
      <xdr:colOff>0</xdr:colOff>
      <xdr:row>70</xdr:row>
      <xdr:rowOff>9525</xdr:rowOff>
    </xdr:to>
    <xdr:sp macro="" textlink="">
      <xdr:nvSpPr>
        <xdr:cNvPr id="648374" name="Line 739"/>
        <xdr:cNvSpPr>
          <a:spLocks noChangeShapeType="1"/>
        </xdr:cNvSpPr>
      </xdr:nvSpPr>
      <xdr:spPr bwMode="auto">
        <a:xfrm>
          <a:off x="10829925" y="25822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07" name="Line 774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08" name="Line 775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09" name="Line 776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0" name="Line 777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1" name="Line 778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2" name="Line 779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3" name="Line 780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4" name="Line 781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5" name="Line 782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6" name="Line 783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7" name="Line 784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8" name="Line 785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19" name="Line 786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20" name="Line 787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21" name="Line 788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648422" name="Line 789"/>
        <xdr:cNvSpPr>
          <a:spLocks noChangeShapeType="1"/>
        </xdr:cNvSpPr>
      </xdr:nvSpPr>
      <xdr:spPr bwMode="auto">
        <a:xfrm>
          <a:off x="27155775" y="25527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648423" name="Line 1229"/>
        <xdr:cNvSpPr>
          <a:spLocks noChangeShapeType="1"/>
        </xdr:cNvSpPr>
      </xdr:nvSpPr>
      <xdr:spPr bwMode="auto">
        <a:xfrm flipV="1">
          <a:off x="6819900" y="26355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648424" name="Line 1230"/>
        <xdr:cNvSpPr>
          <a:spLocks noChangeShapeType="1"/>
        </xdr:cNvSpPr>
      </xdr:nvSpPr>
      <xdr:spPr bwMode="auto">
        <a:xfrm flipV="1">
          <a:off x="6810375" y="263556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648425" name="Line 1250"/>
        <xdr:cNvSpPr>
          <a:spLocks noChangeShapeType="1"/>
        </xdr:cNvSpPr>
      </xdr:nvSpPr>
      <xdr:spPr bwMode="auto">
        <a:xfrm>
          <a:off x="24669750" y="263461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648426" name="Line 1251"/>
        <xdr:cNvSpPr>
          <a:spLocks noChangeShapeType="1"/>
        </xdr:cNvSpPr>
      </xdr:nvSpPr>
      <xdr:spPr bwMode="auto">
        <a:xfrm>
          <a:off x="26098500" y="263461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648427" name="Line 1252"/>
        <xdr:cNvSpPr>
          <a:spLocks noChangeShapeType="1"/>
        </xdr:cNvSpPr>
      </xdr:nvSpPr>
      <xdr:spPr bwMode="auto">
        <a:xfrm flipV="1">
          <a:off x="6819900" y="25822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648428" name="Line 1253"/>
        <xdr:cNvSpPr>
          <a:spLocks noChangeShapeType="1"/>
        </xdr:cNvSpPr>
      </xdr:nvSpPr>
      <xdr:spPr bwMode="auto">
        <a:xfrm flipV="1">
          <a:off x="6810375" y="258222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48429" name="Line 1254"/>
        <xdr:cNvSpPr>
          <a:spLocks noChangeShapeType="1"/>
        </xdr:cNvSpPr>
      </xdr:nvSpPr>
      <xdr:spPr bwMode="auto">
        <a:xfrm flipV="1">
          <a:off x="10982325" y="26355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48430" name="Line 1255"/>
        <xdr:cNvSpPr>
          <a:spLocks noChangeShapeType="1"/>
        </xdr:cNvSpPr>
      </xdr:nvSpPr>
      <xdr:spPr bwMode="auto">
        <a:xfrm flipV="1">
          <a:off x="10972800" y="26355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48431" name="Line 1256"/>
        <xdr:cNvSpPr>
          <a:spLocks noChangeShapeType="1"/>
        </xdr:cNvSpPr>
      </xdr:nvSpPr>
      <xdr:spPr bwMode="auto">
        <a:xfrm flipV="1">
          <a:off x="10972800" y="263556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71</xdr:row>
      <xdr:rowOff>268061</xdr:rowOff>
    </xdr:from>
    <xdr:to>
      <xdr:col>4</xdr:col>
      <xdr:colOff>572860</xdr:colOff>
      <xdr:row>71</xdr:row>
      <xdr:rowOff>268061</xdr:rowOff>
    </xdr:to>
    <xdr:sp macro="" textlink="">
      <xdr:nvSpPr>
        <xdr:cNvPr id="648432" name="Line 1257"/>
        <xdr:cNvSpPr>
          <a:spLocks noChangeShapeType="1"/>
        </xdr:cNvSpPr>
      </xdr:nvSpPr>
      <xdr:spPr bwMode="auto">
        <a:xfrm>
          <a:off x="3107871" y="215088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73</xdr:row>
      <xdr:rowOff>76200</xdr:rowOff>
    </xdr:from>
    <xdr:to>
      <xdr:col>6</xdr:col>
      <xdr:colOff>152400</xdr:colOff>
      <xdr:row>75</xdr:row>
      <xdr:rowOff>161925</xdr:rowOff>
    </xdr:to>
    <xdr:sp macro="" textlink="">
      <xdr:nvSpPr>
        <xdr:cNvPr id="648438" name="AutoShape 1404"/>
        <xdr:cNvSpPr>
          <a:spLocks/>
        </xdr:cNvSpPr>
      </xdr:nvSpPr>
      <xdr:spPr bwMode="auto">
        <a:xfrm>
          <a:off x="3952875" y="26689050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64" name="Line 350"/>
        <xdr:cNvSpPr>
          <a:spLocks noChangeShapeType="1"/>
        </xdr:cNvSpPr>
      </xdr:nvSpPr>
      <xdr:spPr bwMode="auto">
        <a:xfrm>
          <a:off x="23355300" y="232410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72</xdr:row>
      <xdr:rowOff>2721</xdr:rowOff>
    </xdr:from>
    <xdr:to>
      <xdr:col>22</xdr:col>
      <xdr:colOff>608240</xdr:colOff>
      <xdr:row>72</xdr:row>
      <xdr:rowOff>2721</xdr:rowOff>
    </xdr:to>
    <xdr:sp macro="" textlink="">
      <xdr:nvSpPr>
        <xdr:cNvPr id="53" name="Line 1251"/>
        <xdr:cNvSpPr>
          <a:spLocks noChangeShapeType="1"/>
        </xdr:cNvSpPr>
      </xdr:nvSpPr>
      <xdr:spPr bwMode="auto">
        <a:xfrm>
          <a:off x="30548036" y="21515614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1839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18395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68</xdr:row>
      <xdr:rowOff>9525</xdr:rowOff>
    </xdr:from>
    <xdr:to>
      <xdr:col>28</xdr:col>
      <xdr:colOff>0</xdr:colOff>
      <xdr:row>68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1668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70</xdr:row>
      <xdr:rowOff>268060</xdr:rowOff>
    </xdr:from>
    <xdr:to>
      <xdr:col>3</xdr:col>
      <xdr:colOff>572861</xdr:colOff>
      <xdr:row>70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21743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69</xdr:row>
      <xdr:rowOff>9525</xdr:rowOff>
    </xdr:from>
    <xdr:to>
      <xdr:col>11</xdr:col>
      <xdr:colOff>542925</xdr:colOff>
      <xdr:row>69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18395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71</xdr:row>
      <xdr:rowOff>0</xdr:rowOff>
    </xdr:from>
    <xdr:to>
      <xdr:col>18</xdr:col>
      <xdr:colOff>476250</xdr:colOff>
      <xdr:row>71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21729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71</xdr:row>
      <xdr:rowOff>0</xdr:rowOff>
    </xdr:from>
    <xdr:to>
      <xdr:col>19</xdr:col>
      <xdr:colOff>590550</xdr:colOff>
      <xdr:row>71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21729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217295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71</xdr:row>
      <xdr:rowOff>0</xdr:rowOff>
    </xdr:from>
    <xdr:to>
      <xdr:col>24</xdr:col>
      <xdr:colOff>523875</xdr:colOff>
      <xdr:row>71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21729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71</xdr:row>
      <xdr:rowOff>9525</xdr:rowOff>
    </xdr:from>
    <xdr:to>
      <xdr:col>25</xdr:col>
      <xdr:colOff>476250</xdr:colOff>
      <xdr:row>71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218247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71</xdr:row>
      <xdr:rowOff>9525</xdr:rowOff>
    </xdr:from>
    <xdr:to>
      <xdr:col>26</xdr:col>
      <xdr:colOff>381000</xdr:colOff>
      <xdr:row>71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218247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71</xdr:row>
      <xdr:rowOff>9525</xdr:rowOff>
    </xdr:from>
    <xdr:to>
      <xdr:col>27</xdr:col>
      <xdr:colOff>428625</xdr:colOff>
      <xdr:row>71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21824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68</xdr:row>
      <xdr:rowOff>9525</xdr:rowOff>
    </xdr:from>
    <xdr:to>
      <xdr:col>28</xdr:col>
      <xdr:colOff>0</xdr:colOff>
      <xdr:row>68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1668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70</xdr:row>
      <xdr:rowOff>9525</xdr:rowOff>
    </xdr:from>
    <xdr:to>
      <xdr:col>28</xdr:col>
      <xdr:colOff>0</xdr:colOff>
      <xdr:row>70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2011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70</xdr:row>
      <xdr:rowOff>254453</xdr:rowOff>
    </xdr:from>
    <xdr:to>
      <xdr:col>6</xdr:col>
      <xdr:colOff>581025</xdr:colOff>
      <xdr:row>70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217022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71</xdr:row>
      <xdr:rowOff>0</xdr:rowOff>
    </xdr:from>
    <xdr:to>
      <xdr:col>7</xdr:col>
      <xdr:colOff>561975</xdr:colOff>
      <xdr:row>71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217295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68</xdr:row>
      <xdr:rowOff>0</xdr:rowOff>
    </xdr:from>
    <xdr:to>
      <xdr:col>23</xdr:col>
      <xdr:colOff>409575</xdr:colOff>
      <xdr:row>68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165860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69</xdr:row>
      <xdr:rowOff>0</xdr:rowOff>
    </xdr:from>
    <xdr:to>
      <xdr:col>18</xdr:col>
      <xdr:colOff>476250</xdr:colOff>
      <xdr:row>69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18300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69</xdr:row>
      <xdr:rowOff>0</xdr:rowOff>
    </xdr:from>
    <xdr:to>
      <xdr:col>20</xdr:col>
      <xdr:colOff>619125</xdr:colOff>
      <xdr:row>69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18300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69</xdr:row>
      <xdr:rowOff>0</xdr:rowOff>
    </xdr:from>
    <xdr:to>
      <xdr:col>21</xdr:col>
      <xdr:colOff>657225</xdr:colOff>
      <xdr:row>69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18300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69</xdr:row>
      <xdr:rowOff>9525</xdr:rowOff>
    </xdr:from>
    <xdr:to>
      <xdr:col>11</xdr:col>
      <xdr:colOff>0</xdr:colOff>
      <xdr:row>69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68</xdr:row>
      <xdr:rowOff>0</xdr:rowOff>
    </xdr:from>
    <xdr:to>
      <xdr:col>23</xdr:col>
      <xdr:colOff>0</xdr:colOff>
      <xdr:row>68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1658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71</xdr:row>
      <xdr:rowOff>9525</xdr:rowOff>
    </xdr:from>
    <xdr:to>
      <xdr:col>8</xdr:col>
      <xdr:colOff>542925</xdr:colOff>
      <xdr:row>71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21824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71</xdr:row>
      <xdr:rowOff>9525</xdr:rowOff>
    </xdr:from>
    <xdr:to>
      <xdr:col>8</xdr:col>
      <xdr:colOff>609600</xdr:colOff>
      <xdr:row>71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21824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71</xdr:row>
      <xdr:rowOff>0</xdr:rowOff>
    </xdr:from>
    <xdr:to>
      <xdr:col>20</xdr:col>
      <xdr:colOff>619125</xdr:colOff>
      <xdr:row>71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217295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71</xdr:row>
      <xdr:rowOff>0</xdr:rowOff>
    </xdr:from>
    <xdr:to>
      <xdr:col>21</xdr:col>
      <xdr:colOff>657225</xdr:colOff>
      <xdr:row>71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217295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69</xdr:row>
      <xdr:rowOff>9525</xdr:rowOff>
    </xdr:from>
    <xdr:to>
      <xdr:col>8</xdr:col>
      <xdr:colOff>542925</xdr:colOff>
      <xdr:row>69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18395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69</xdr:row>
      <xdr:rowOff>9525</xdr:rowOff>
    </xdr:from>
    <xdr:to>
      <xdr:col>8</xdr:col>
      <xdr:colOff>609600</xdr:colOff>
      <xdr:row>69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183957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21824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21824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71</xdr:row>
      <xdr:rowOff>9525</xdr:rowOff>
    </xdr:from>
    <xdr:to>
      <xdr:col>11</xdr:col>
      <xdr:colOff>542925</xdr:colOff>
      <xdr:row>71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218247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70</xdr:row>
      <xdr:rowOff>268061</xdr:rowOff>
    </xdr:from>
    <xdr:to>
      <xdr:col>4</xdr:col>
      <xdr:colOff>572860</xdr:colOff>
      <xdr:row>70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21743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72</xdr:row>
      <xdr:rowOff>76200</xdr:rowOff>
    </xdr:from>
    <xdr:to>
      <xdr:col>6</xdr:col>
      <xdr:colOff>152400</xdr:colOff>
      <xdr:row>74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242060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69</xdr:row>
      <xdr:rowOff>0</xdr:rowOff>
    </xdr:from>
    <xdr:to>
      <xdr:col>19</xdr:col>
      <xdr:colOff>590550</xdr:colOff>
      <xdr:row>69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183005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71</xdr:row>
      <xdr:rowOff>2721</xdr:rowOff>
    </xdr:from>
    <xdr:to>
      <xdr:col>22</xdr:col>
      <xdr:colOff>608240</xdr:colOff>
      <xdr:row>71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217567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2207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21117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7099875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73</xdr:row>
      <xdr:rowOff>268060</xdr:rowOff>
    </xdr:from>
    <xdr:to>
      <xdr:col>3</xdr:col>
      <xdr:colOff>572861</xdr:colOff>
      <xdr:row>73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4061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21117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4841200" y="24069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3461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1499175" y="24069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74</xdr:row>
      <xdr:rowOff>0</xdr:rowOff>
    </xdr:from>
    <xdr:to>
      <xdr:col>24</xdr:col>
      <xdr:colOff>523875</xdr:colOff>
      <xdr:row>74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266122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74</xdr:row>
      <xdr:rowOff>9525</xdr:rowOff>
    </xdr:from>
    <xdr:to>
      <xdr:col>25</xdr:col>
      <xdr:colOff>476250</xdr:colOff>
      <xdr:row>74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3775650" y="24079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74</xdr:row>
      <xdr:rowOff>9525</xdr:rowOff>
    </xdr:from>
    <xdr:to>
      <xdr:col>26</xdr:col>
      <xdr:colOff>381000</xdr:colOff>
      <xdr:row>74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4794825" y="24079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74</xdr:row>
      <xdr:rowOff>9525</xdr:rowOff>
    </xdr:from>
    <xdr:to>
      <xdr:col>27</xdr:col>
      <xdr:colOff>428625</xdr:colOff>
      <xdr:row>74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35833050" y="24079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37099875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73</xdr:row>
      <xdr:rowOff>9525</xdr:rowOff>
    </xdr:from>
    <xdr:to>
      <xdr:col>28</xdr:col>
      <xdr:colOff>0</xdr:colOff>
      <xdr:row>73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37099875" y="23802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73</xdr:row>
      <xdr:rowOff>254453</xdr:rowOff>
    </xdr:from>
    <xdr:to>
      <xdr:col>6</xdr:col>
      <xdr:colOff>581025</xdr:colOff>
      <xdr:row>73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5153025" y="24047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0</xdr:rowOff>
    </xdr:from>
    <xdr:to>
      <xdr:col>7</xdr:col>
      <xdr:colOff>561975</xdr:colOff>
      <xdr:row>74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6524625" y="24069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31527750" y="23250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24841200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27784425" y="23536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29213175" y="23536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9525</xdr:rowOff>
    </xdr:from>
    <xdr:to>
      <xdr:col>11</xdr:col>
      <xdr:colOff>0</xdr:colOff>
      <xdr:row>72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13068300" y="2354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79629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7953375" y="24079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2778442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29213175" y="24069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79629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7953375" y="23545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132207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1321117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1321117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73</xdr:row>
      <xdr:rowOff>268061</xdr:rowOff>
    </xdr:from>
    <xdr:to>
      <xdr:col>4</xdr:col>
      <xdr:colOff>572860</xdr:colOff>
      <xdr:row>73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3020785" y="24061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75</xdr:row>
      <xdr:rowOff>76200</xdr:rowOff>
    </xdr:from>
    <xdr:to>
      <xdr:col>6</xdr:col>
      <xdr:colOff>152400</xdr:colOff>
      <xdr:row>77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5095875" y="244125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26374725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74</xdr:row>
      <xdr:rowOff>2721</xdr:rowOff>
    </xdr:from>
    <xdr:to>
      <xdr:col>22</xdr:col>
      <xdr:colOff>608240</xdr:colOff>
      <xdr:row>74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30488165" y="24072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71</xdr:row>
      <xdr:rowOff>268060</xdr:rowOff>
    </xdr:from>
    <xdr:to>
      <xdr:col>3</xdr:col>
      <xdr:colOff>572861</xdr:colOff>
      <xdr:row>71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23457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23444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72</xdr:row>
      <xdr:rowOff>0</xdr:rowOff>
    </xdr:from>
    <xdr:to>
      <xdr:col>23</xdr:col>
      <xdr:colOff>409575</xdr:colOff>
      <xdr:row>72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23444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72</xdr:row>
      <xdr:rowOff>0</xdr:rowOff>
    </xdr:from>
    <xdr:to>
      <xdr:col>24</xdr:col>
      <xdr:colOff>523875</xdr:colOff>
      <xdr:row>72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72</xdr:row>
      <xdr:rowOff>9525</xdr:rowOff>
    </xdr:from>
    <xdr:to>
      <xdr:col>25</xdr:col>
      <xdr:colOff>476250</xdr:colOff>
      <xdr:row>72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23539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72</xdr:row>
      <xdr:rowOff>9525</xdr:rowOff>
    </xdr:from>
    <xdr:to>
      <xdr:col>26</xdr:col>
      <xdr:colOff>381000</xdr:colOff>
      <xdr:row>72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23539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72</xdr:row>
      <xdr:rowOff>9525</xdr:rowOff>
    </xdr:from>
    <xdr:to>
      <xdr:col>27</xdr:col>
      <xdr:colOff>428625</xdr:colOff>
      <xdr:row>72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23539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218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71</xdr:row>
      <xdr:rowOff>254453</xdr:rowOff>
    </xdr:from>
    <xdr:to>
      <xdr:col>6</xdr:col>
      <xdr:colOff>581025</xdr:colOff>
      <xdr:row>71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23416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72</xdr:row>
      <xdr:rowOff>0</xdr:rowOff>
    </xdr:from>
    <xdr:to>
      <xdr:col>7</xdr:col>
      <xdr:colOff>561975</xdr:colOff>
      <xdr:row>72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23444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69</xdr:row>
      <xdr:rowOff>0</xdr:rowOff>
    </xdr:from>
    <xdr:to>
      <xdr:col>23</xdr:col>
      <xdr:colOff>409575</xdr:colOff>
      <xdr:row>69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18300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20015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20015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2001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70</xdr:row>
      <xdr:rowOff>9525</xdr:rowOff>
    </xdr:from>
    <xdr:to>
      <xdr:col>11</xdr:col>
      <xdr:colOff>0</xdr:colOff>
      <xdr:row>70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2011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23539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2344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20110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71</xdr:row>
      <xdr:rowOff>268061</xdr:rowOff>
    </xdr:from>
    <xdr:to>
      <xdr:col>4</xdr:col>
      <xdr:colOff>572860</xdr:colOff>
      <xdr:row>71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23457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73</xdr:row>
      <xdr:rowOff>76200</xdr:rowOff>
    </xdr:from>
    <xdr:to>
      <xdr:col>6</xdr:col>
      <xdr:colOff>152400</xdr:colOff>
      <xdr:row>75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25920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20015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72</xdr:row>
      <xdr:rowOff>2721</xdr:rowOff>
    </xdr:from>
    <xdr:to>
      <xdr:col>22</xdr:col>
      <xdr:colOff>608240</xdr:colOff>
      <xdr:row>72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23471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218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73</xdr:row>
      <xdr:rowOff>268060</xdr:rowOff>
    </xdr:from>
    <xdr:to>
      <xdr:col>3</xdr:col>
      <xdr:colOff>572861</xdr:colOff>
      <xdr:row>73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26886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26873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26873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26873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74</xdr:row>
      <xdr:rowOff>0</xdr:rowOff>
    </xdr:from>
    <xdr:to>
      <xdr:col>24</xdr:col>
      <xdr:colOff>523875</xdr:colOff>
      <xdr:row>74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26873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74</xdr:row>
      <xdr:rowOff>9525</xdr:rowOff>
    </xdr:from>
    <xdr:to>
      <xdr:col>25</xdr:col>
      <xdr:colOff>476250</xdr:colOff>
      <xdr:row>74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26968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74</xdr:row>
      <xdr:rowOff>9525</xdr:rowOff>
    </xdr:from>
    <xdr:to>
      <xdr:col>26</xdr:col>
      <xdr:colOff>381000</xdr:colOff>
      <xdr:row>74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26968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74</xdr:row>
      <xdr:rowOff>9525</xdr:rowOff>
    </xdr:from>
    <xdr:to>
      <xdr:col>27</xdr:col>
      <xdr:colOff>428625</xdr:colOff>
      <xdr:row>74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26968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218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73</xdr:row>
      <xdr:rowOff>9525</xdr:rowOff>
    </xdr:from>
    <xdr:to>
      <xdr:col>28</xdr:col>
      <xdr:colOff>0</xdr:colOff>
      <xdr:row>73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73</xdr:row>
      <xdr:rowOff>254453</xdr:rowOff>
    </xdr:from>
    <xdr:to>
      <xdr:col>6</xdr:col>
      <xdr:colOff>581025</xdr:colOff>
      <xdr:row>73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26845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0</xdr:rowOff>
    </xdr:from>
    <xdr:to>
      <xdr:col>7</xdr:col>
      <xdr:colOff>561975</xdr:colOff>
      <xdr:row>74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26873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21729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23444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2344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9525</xdr:rowOff>
    </xdr:from>
    <xdr:to>
      <xdr:col>11</xdr:col>
      <xdr:colOff>0</xdr:colOff>
      <xdr:row>72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2353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2172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26968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26968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26873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26873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23539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26968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26968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26968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73</xdr:row>
      <xdr:rowOff>268061</xdr:rowOff>
    </xdr:from>
    <xdr:to>
      <xdr:col>4</xdr:col>
      <xdr:colOff>572860</xdr:colOff>
      <xdr:row>73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26886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75</xdr:row>
      <xdr:rowOff>76200</xdr:rowOff>
    </xdr:from>
    <xdr:to>
      <xdr:col>6</xdr:col>
      <xdr:colOff>152400</xdr:colOff>
      <xdr:row>77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29349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23444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74</xdr:row>
      <xdr:rowOff>2721</xdr:rowOff>
    </xdr:from>
    <xdr:to>
      <xdr:col>22</xdr:col>
      <xdr:colOff>608240</xdr:colOff>
      <xdr:row>74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26900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71</xdr:row>
      <xdr:rowOff>268060</xdr:rowOff>
    </xdr:from>
    <xdr:to>
      <xdr:col>3</xdr:col>
      <xdr:colOff>572861</xdr:colOff>
      <xdr:row>71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23457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70</xdr:row>
      <xdr:rowOff>9525</xdr:rowOff>
    </xdr:from>
    <xdr:to>
      <xdr:col>11</xdr:col>
      <xdr:colOff>542925</xdr:colOff>
      <xdr:row>70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20110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23444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72</xdr:row>
      <xdr:rowOff>0</xdr:rowOff>
    </xdr:from>
    <xdr:to>
      <xdr:col>23</xdr:col>
      <xdr:colOff>409575</xdr:colOff>
      <xdr:row>72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23444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72</xdr:row>
      <xdr:rowOff>0</xdr:rowOff>
    </xdr:from>
    <xdr:to>
      <xdr:col>24</xdr:col>
      <xdr:colOff>523875</xdr:colOff>
      <xdr:row>72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72</xdr:row>
      <xdr:rowOff>9525</xdr:rowOff>
    </xdr:from>
    <xdr:to>
      <xdr:col>25</xdr:col>
      <xdr:colOff>476250</xdr:colOff>
      <xdr:row>72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23539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72</xdr:row>
      <xdr:rowOff>9525</xdr:rowOff>
    </xdr:from>
    <xdr:to>
      <xdr:col>26</xdr:col>
      <xdr:colOff>381000</xdr:colOff>
      <xdr:row>72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23539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72</xdr:row>
      <xdr:rowOff>9525</xdr:rowOff>
    </xdr:from>
    <xdr:to>
      <xdr:col>27</xdr:col>
      <xdr:colOff>428625</xdr:colOff>
      <xdr:row>72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23539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69</xdr:row>
      <xdr:rowOff>9525</xdr:rowOff>
    </xdr:from>
    <xdr:to>
      <xdr:col>28</xdr:col>
      <xdr:colOff>0</xdr:colOff>
      <xdr:row>69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1839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2182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71</xdr:row>
      <xdr:rowOff>254453</xdr:rowOff>
    </xdr:from>
    <xdr:to>
      <xdr:col>6</xdr:col>
      <xdr:colOff>581025</xdr:colOff>
      <xdr:row>71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23416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72</xdr:row>
      <xdr:rowOff>0</xdr:rowOff>
    </xdr:from>
    <xdr:to>
      <xdr:col>7</xdr:col>
      <xdr:colOff>561975</xdr:colOff>
      <xdr:row>72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23444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69</xdr:row>
      <xdr:rowOff>0</xdr:rowOff>
    </xdr:from>
    <xdr:to>
      <xdr:col>23</xdr:col>
      <xdr:colOff>409575</xdr:colOff>
      <xdr:row>69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18300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70</xdr:row>
      <xdr:rowOff>0</xdr:rowOff>
    </xdr:from>
    <xdr:to>
      <xdr:col>18</xdr:col>
      <xdr:colOff>476250</xdr:colOff>
      <xdr:row>70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20015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70</xdr:row>
      <xdr:rowOff>0</xdr:rowOff>
    </xdr:from>
    <xdr:to>
      <xdr:col>20</xdr:col>
      <xdr:colOff>619125</xdr:colOff>
      <xdr:row>70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20015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70</xdr:row>
      <xdr:rowOff>0</xdr:rowOff>
    </xdr:from>
    <xdr:to>
      <xdr:col>21</xdr:col>
      <xdr:colOff>657225</xdr:colOff>
      <xdr:row>70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20015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70</xdr:row>
      <xdr:rowOff>9525</xdr:rowOff>
    </xdr:from>
    <xdr:to>
      <xdr:col>11</xdr:col>
      <xdr:colOff>0</xdr:colOff>
      <xdr:row>70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20110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69</xdr:row>
      <xdr:rowOff>0</xdr:rowOff>
    </xdr:from>
    <xdr:to>
      <xdr:col>23</xdr:col>
      <xdr:colOff>0</xdr:colOff>
      <xdr:row>69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183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23539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23444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23444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70</xdr:row>
      <xdr:rowOff>9525</xdr:rowOff>
    </xdr:from>
    <xdr:to>
      <xdr:col>8</xdr:col>
      <xdr:colOff>542925</xdr:colOff>
      <xdr:row>70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20110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70</xdr:row>
      <xdr:rowOff>9525</xdr:rowOff>
    </xdr:from>
    <xdr:to>
      <xdr:col>8</xdr:col>
      <xdr:colOff>609600</xdr:colOff>
      <xdr:row>70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20110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23539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23539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71</xdr:row>
      <xdr:rowOff>268061</xdr:rowOff>
    </xdr:from>
    <xdr:to>
      <xdr:col>4</xdr:col>
      <xdr:colOff>572860</xdr:colOff>
      <xdr:row>71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23457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73</xdr:row>
      <xdr:rowOff>76200</xdr:rowOff>
    </xdr:from>
    <xdr:to>
      <xdr:col>6</xdr:col>
      <xdr:colOff>152400</xdr:colOff>
      <xdr:row>75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25920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70</xdr:row>
      <xdr:rowOff>0</xdr:rowOff>
    </xdr:from>
    <xdr:to>
      <xdr:col>19</xdr:col>
      <xdr:colOff>590550</xdr:colOff>
      <xdr:row>70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20015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72</xdr:row>
      <xdr:rowOff>2721</xdr:rowOff>
    </xdr:from>
    <xdr:to>
      <xdr:col>22</xdr:col>
      <xdr:colOff>608240</xdr:colOff>
      <xdr:row>72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23471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30397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30397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75</xdr:row>
      <xdr:rowOff>9525</xdr:rowOff>
    </xdr:from>
    <xdr:to>
      <xdr:col>28</xdr:col>
      <xdr:colOff>0</xdr:colOff>
      <xdr:row>75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2868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77</xdr:row>
      <xdr:rowOff>268060</xdr:rowOff>
    </xdr:from>
    <xdr:to>
      <xdr:col>3</xdr:col>
      <xdr:colOff>572861</xdr:colOff>
      <xdr:row>77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33744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76</xdr:row>
      <xdr:rowOff>9525</xdr:rowOff>
    </xdr:from>
    <xdr:to>
      <xdr:col>11</xdr:col>
      <xdr:colOff>542925</xdr:colOff>
      <xdr:row>76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30397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78</xdr:row>
      <xdr:rowOff>0</xdr:rowOff>
    </xdr:from>
    <xdr:to>
      <xdr:col>18</xdr:col>
      <xdr:colOff>476250</xdr:colOff>
      <xdr:row>78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33731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78</xdr:row>
      <xdr:rowOff>0</xdr:rowOff>
    </xdr:from>
    <xdr:to>
      <xdr:col>19</xdr:col>
      <xdr:colOff>590550</xdr:colOff>
      <xdr:row>78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33731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78</xdr:row>
      <xdr:rowOff>0</xdr:rowOff>
    </xdr:from>
    <xdr:to>
      <xdr:col>23</xdr:col>
      <xdr:colOff>409575</xdr:colOff>
      <xdr:row>78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33731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78</xdr:row>
      <xdr:rowOff>0</xdr:rowOff>
    </xdr:from>
    <xdr:to>
      <xdr:col>24</xdr:col>
      <xdr:colOff>523875</xdr:colOff>
      <xdr:row>78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33731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78</xdr:row>
      <xdr:rowOff>9525</xdr:rowOff>
    </xdr:from>
    <xdr:to>
      <xdr:col>25</xdr:col>
      <xdr:colOff>476250</xdr:colOff>
      <xdr:row>78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33826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78</xdr:row>
      <xdr:rowOff>9525</xdr:rowOff>
    </xdr:from>
    <xdr:to>
      <xdr:col>26</xdr:col>
      <xdr:colOff>381000</xdr:colOff>
      <xdr:row>78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33826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78</xdr:row>
      <xdr:rowOff>9525</xdr:rowOff>
    </xdr:from>
    <xdr:to>
      <xdr:col>27</xdr:col>
      <xdr:colOff>428625</xdr:colOff>
      <xdr:row>78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33826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75</xdr:row>
      <xdr:rowOff>9525</xdr:rowOff>
    </xdr:from>
    <xdr:to>
      <xdr:col>28</xdr:col>
      <xdr:colOff>0</xdr:colOff>
      <xdr:row>75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2868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77</xdr:row>
      <xdr:rowOff>9525</xdr:rowOff>
    </xdr:from>
    <xdr:to>
      <xdr:col>28</xdr:col>
      <xdr:colOff>0</xdr:colOff>
      <xdr:row>77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32111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77</xdr:row>
      <xdr:rowOff>254453</xdr:rowOff>
    </xdr:from>
    <xdr:to>
      <xdr:col>6</xdr:col>
      <xdr:colOff>581025</xdr:colOff>
      <xdr:row>77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33703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78</xdr:row>
      <xdr:rowOff>0</xdr:rowOff>
    </xdr:from>
    <xdr:to>
      <xdr:col>7</xdr:col>
      <xdr:colOff>561975</xdr:colOff>
      <xdr:row>78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33731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75</xdr:row>
      <xdr:rowOff>0</xdr:rowOff>
    </xdr:from>
    <xdr:to>
      <xdr:col>23</xdr:col>
      <xdr:colOff>409575</xdr:colOff>
      <xdr:row>75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28587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76</xdr:row>
      <xdr:rowOff>0</xdr:rowOff>
    </xdr:from>
    <xdr:to>
      <xdr:col>18</xdr:col>
      <xdr:colOff>476250</xdr:colOff>
      <xdr:row>76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30302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76</xdr:row>
      <xdr:rowOff>0</xdr:rowOff>
    </xdr:from>
    <xdr:to>
      <xdr:col>20</xdr:col>
      <xdr:colOff>619125</xdr:colOff>
      <xdr:row>76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30302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76</xdr:row>
      <xdr:rowOff>0</xdr:rowOff>
    </xdr:from>
    <xdr:to>
      <xdr:col>21</xdr:col>
      <xdr:colOff>657225</xdr:colOff>
      <xdr:row>76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3030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9525</xdr:rowOff>
    </xdr:from>
    <xdr:to>
      <xdr:col>11</xdr:col>
      <xdr:colOff>0</xdr:colOff>
      <xdr:row>76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3039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75</xdr:row>
      <xdr:rowOff>0</xdr:rowOff>
    </xdr:from>
    <xdr:to>
      <xdr:col>23</xdr:col>
      <xdr:colOff>0</xdr:colOff>
      <xdr:row>75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2858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78</xdr:row>
      <xdr:rowOff>9525</xdr:rowOff>
    </xdr:from>
    <xdr:to>
      <xdr:col>8</xdr:col>
      <xdr:colOff>542925</xdr:colOff>
      <xdr:row>78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33826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78</xdr:row>
      <xdr:rowOff>9525</xdr:rowOff>
    </xdr:from>
    <xdr:to>
      <xdr:col>8</xdr:col>
      <xdr:colOff>609600</xdr:colOff>
      <xdr:row>78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33826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78</xdr:row>
      <xdr:rowOff>0</xdr:rowOff>
    </xdr:from>
    <xdr:to>
      <xdr:col>20</xdr:col>
      <xdr:colOff>619125</xdr:colOff>
      <xdr:row>78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33731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78</xdr:row>
      <xdr:rowOff>0</xdr:rowOff>
    </xdr:from>
    <xdr:to>
      <xdr:col>21</xdr:col>
      <xdr:colOff>657225</xdr:colOff>
      <xdr:row>78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33731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76</xdr:row>
      <xdr:rowOff>9525</xdr:rowOff>
    </xdr:from>
    <xdr:to>
      <xdr:col>8</xdr:col>
      <xdr:colOff>542925</xdr:colOff>
      <xdr:row>76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30397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76</xdr:row>
      <xdr:rowOff>9525</xdr:rowOff>
    </xdr:from>
    <xdr:to>
      <xdr:col>8</xdr:col>
      <xdr:colOff>609600</xdr:colOff>
      <xdr:row>76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30397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78</xdr:row>
      <xdr:rowOff>9525</xdr:rowOff>
    </xdr:from>
    <xdr:to>
      <xdr:col>11</xdr:col>
      <xdr:colOff>542925</xdr:colOff>
      <xdr:row>78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33826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78</xdr:row>
      <xdr:rowOff>9525</xdr:rowOff>
    </xdr:from>
    <xdr:to>
      <xdr:col>11</xdr:col>
      <xdr:colOff>542925</xdr:colOff>
      <xdr:row>78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3382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78</xdr:row>
      <xdr:rowOff>9525</xdr:rowOff>
    </xdr:from>
    <xdr:to>
      <xdr:col>11</xdr:col>
      <xdr:colOff>542925</xdr:colOff>
      <xdr:row>78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33826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77</xdr:row>
      <xdr:rowOff>268061</xdr:rowOff>
    </xdr:from>
    <xdr:to>
      <xdr:col>4</xdr:col>
      <xdr:colOff>572860</xdr:colOff>
      <xdr:row>77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33744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79</xdr:row>
      <xdr:rowOff>76200</xdr:rowOff>
    </xdr:from>
    <xdr:to>
      <xdr:col>6</xdr:col>
      <xdr:colOff>152400</xdr:colOff>
      <xdr:row>81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36207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76</xdr:row>
      <xdr:rowOff>0</xdr:rowOff>
    </xdr:from>
    <xdr:to>
      <xdr:col>19</xdr:col>
      <xdr:colOff>590550</xdr:colOff>
      <xdr:row>76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30302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78</xdr:row>
      <xdr:rowOff>2721</xdr:rowOff>
    </xdr:from>
    <xdr:to>
      <xdr:col>22</xdr:col>
      <xdr:colOff>608240</xdr:colOff>
      <xdr:row>78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33758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7696200" y="109823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7686675" y="109823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63</xdr:row>
      <xdr:rowOff>9525</xdr:rowOff>
    </xdr:from>
    <xdr:to>
      <xdr:col>28</xdr:col>
      <xdr:colOff>0</xdr:colOff>
      <xdr:row>63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19202400" y="10810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65</xdr:row>
      <xdr:rowOff>268060</xdr:rowOff>
    </xdr:from>
    <xdr:to>
      <xdr:col>3</xdr:col>
      <xdr:colOff>572861</xdr:colOff>
      <xdr:row>65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39736" y="1131706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64</xdr:row>
      <xdr:rowOff>9525</xdr:rowOff>
    </xdr:from>
    <xdr:to>
      <xdr:col>11</xdr:col>
      <xdr:colOff>542925</xdr:colOff>
      <xdr:row>64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7686675" y="109823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66</xdr:row>
      <xdr:rowOff>0</xdr:rowOff>
    </xdr:from>
    <xdr:to>
      <xdr:col>18</xdr:col>
      <xdr:colOff>476250</xdr:colOff>
      <xdr:row>66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12477750" y="113157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66</xdr:row>
      <xdr:rowOff>0</xdr:rowOff>
    </xdr:from>
    <xdr:to>
      <xdr:col>19</xdr:col>
      <xdr:colOff>590550</xdr:colOff>
      <xdr:row>66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13249275" y="11315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66</xdr:row>
      <xdr:rowOff>0</xdr:rowOff>
    </xdr:from>
    <xdr:to>
      <xdr:col>23</xdr:col>
      <xdr:colOff>409575</xdr:colOff>
      <xdr:row>66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15878175" y="113157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66</xdr:row>
      <xdr:rowOff>0</xdr:rowOff>
    </xdr:from>
    <xdr:to>
      <xdr:col>24</xdr:col>
      <xdr:colOff>523875</xdr:colOff>
      <xdr:row>66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16611600" y="11315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66</xdr:row>
      <xdr:rowOff>9525</xdr:rowOff>
    </xdr:from>
    <xdr:to>
      <xdr:col>25</xdr:col>
      <xdr:colOff>476250</xdr:colOff>
      <xdr:row>66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17268825" y="11325225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66</xdr:row>
      <xdr:rowOff>9525</xdr:rowOff>
    </xdr:from>
    <xdr:to>
      <xdr:col>26</xdr:col>
      <xdr:colOff>381000</xdr:colOff>
      <xdr:row>66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17935575" y="11325225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66</xdr:row>
      <xdr:rowOff>9525</xdr:rowOff>
    </xdr:from>
    <xdr:to>
      <xdr:col>27</xdr:col>
      <xdr:colOff>428625</xdr:colOff>
      <xdr:row>66</xdr:row>
      <xdr:rowOff>9525</xdr:rowOff>
    </xdr:to>
    <xdr:sp macro="" textlink="">
      <xdr:nvSpPr>
        <xdr:cNvPr id="13" name="Line 270"/>
        <xdr:cNvSpPr>
          <a:spLocks noChangeShapeType="1"/>
        </xdr:cNvSpPr>
      </xdr:nvSpPr>
      <xdr:spPr bwMode="auto">
        <a:xfrm>
          <a:off x="18640425" y="1132522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63</xdr:row>
      <xdr:rowOff>9525</xdr:rowOff>
    </xdr:from>
    <xdr:to>
      <xdr:col>28</xdr:col>
      <xdr:colOff>0</xdr:colOff>
      <xdr:row>63</xdr:row>
      <xdr:rowOff>9525</xdr:rowOff>
    </xdr:to>
    <xdr:sp macro="" textlink="">
      <xdr:nvSpPr>
        <xdr:cNvPr id="14" name="Line 271"/>
        <xdr:cNvSpPr>
          <a:spLocks noChangeShapeType="1"/>
        </xdr:cNvSpPr>
      </xdr:nvSpPr>
      <xdr:spPr bwMode="auto">
        <a:xfrm flipV="1">
          <a:off x="19202400" y="10810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65</xdr:row>
      <xdr:rowOff>9525</xdr:rowOff>
    </xdr:from>
    <xdr:to>
      <xdr:col>28</xdr:col>
      <xdr:colOff>0</xdr:colOff>
      <xdr:row>65</xdr:row>
      <xdr:rowOff>9525</xdr:rowOff>
    </xdr:to>
    <xdr:sp macro="" textlink="">
      <xdr:nvSpPr>
        <xdr:cNvPr id="15" name="Line 272"/>
        <xdr:cNvSpPr>
          <a:spLocks noChangeShapeType="1"/>
        </xdr:cNvSpPr>
      </xdr:nvSpPr>
      <xdr:spPr bwMode="auto">
        <a:xfrm flipV="1">
          <a:off x="19202400" y="11153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65</xdr:row>
      <xdr:rowOff>254453</xdr:rowOff>
    </xdr:from>
    <xdr:to>
      <xdr:col>6</xdr:col>
      <xdr:colOff>581025</xdr:colOff>
      <xdr:row>65</xdr:row>
      <xdr:rowOff>254453</xdr:rowOff>
    </xdr:to>
    <xdr:sp macro="" textlink="">
      <xdr:nvSpPr>
        <xdr:cNvPr id="16" name="Line 274"/>
        <xdr:cNvSpPr>
          <a:spLocks noChangeShapeType="1"/>
        </xdr:cNvSpPr>
      </xdr:nvSpPr>
      <xdr:spPr bwMode="auto">
        <a:xfrm>
          <a:off x="4295775" y="11312978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66</xdr:row>
      <xdr:rowOff>0</xdr:rowOff>
    </xdr:from>
    <xdr:to>
      <xdr:col>7</xdr:col>
      <xdr:colOff>561975</xdr:colOff>
      <xdr:row>66</xdr:row>
      <xdr:rowOff>0</xdr:rowOff>
    </xdr:to>
    <xdr:sp macro="" textlink="">
      <xdr:nvSpPr>
        <xdr:cNvPr id="17" name="Line 275"/>
        <xdr:cNvSpPr>
          <a:spLocks noChangeShapeType="1"/>
        </xdr:cNvSpPr>
      </xdr:nvSpPr>
      <xdr:spPr bwMode="auto">
        <a:xfrm>
          <a:off x="4943475" y="11315700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63</xdr:row>
      <xdr:rowOff>0</xdr:rowOff>
    </xdr:from>
    <xdr:to>
      <xdr:col>23</xdr:col>
      <xdr:colOff>409575</xdr:colOff>
      <xdr:row>63</xdr:row>
      <xdr:rowOff>0</xdr:rowOff>
    </xdr:to>
    <xdr:sp macro="" textlink="">
      <xdr:nvSpPr>
        <xdr:cNvPr id="18" name="Line 321"/>
        <xdr:cNvSpPr>
          <a:spLocks noChangeShapeType="1"/>
        </xdr:cNvSpPr>
      </xdr:nvSpPr>
      <xdr:spPr bwMode="auto">
        <a:xfrm>
          <a:off x="15906750" y="10801350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64</xdr:row>
      <xdr:rowOff>0</xdr:rowOff>
    </xdr:from>
    <xdr:to>
      <xdr:col>18</xdr:col>
      <xdr:colOff>476250</xdr:colOff>
      <xdr:row>64</xdr:row>
      <xdr:rowOff>0</xdr:rowOff>
    </xdr:to>
    <xdr:sp macro="" textlink="">
      <xdr:nvSpPr>
        <xdr:cNvPr id="19" name="Line 350"/>
        <xdr:cNvSpPr>
          <a:spLocks noChangeShapeType="1"/>
        </xdr:cNvSpPr>
      </xdr:nvSpPr>
      <xdr:spPr bwMode="auto">
        <a:xfrm>
          <a:off x="12477750" y="109728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64</xdr:row>
      <xdr:rowOff>0</xdr:rowOff>
    </xdr:from>
    <xdr:to>
      <xdr:col>20</xdr:col>
      <xdr:colOff>619125</xdr:colOff>
      <xdr:row>64</xdr:row>
      <xdr:rowOff>0</xdr:rowOff>
    </xdr:to>
    <xdr:sp macro="" textlink="">
      <xdr:nvSpPr>
        <xdr:cNvPr id="20" name="Line 351"/>
        <xdr:cNvSpPr>
          <a:spLocks noChangeShapeType="1"/>
        </xdr:cNvSpPr>
      </xdr:nvSpPr>
      <xdr:spPr bwMode="auto">
        <a:xfrm>
          <a:off x="13963650" y="109728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64</xdr:row>
      <xdr:rowOff>0</xdr:rowOff>
    </xdr:from>
    <xdr:to>
      <xdr:col>21</xdr:col>
      <xdr:colOff>657225</xdr:colOff>
      <xdr:row>64</xdr:row>
      <xdr:rowOff>0</xdr:rowOff>
    </xdr:to>
    <xdr:sp macro="" textlink="">
      <xdr:nvSpPr>
        <xdr:cNvPr id="21" name="Line 352"/>
        <xdr:cNvSpPr>
          <a:spLocks noChangeShapeType="1"/>
        </xdr:cNvSpPr>
      </xdr:nvSpPr>
      <xdr:spPr bwMode="auto">
        <a:xfrm>
          <a:off x="14668500" y="10972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64</xdr:row>
      <xdr:rowOff>9525</xdr:rowOff>
    </xdr:from>
    <xdr:to>
      <xdr:col>11</xdr:col>
      <xdr:colOff>0</xdr:colOff>
      <xdr:row>64</xdr:row>
      <xdr:rowOff>9525</xdr:rowOff>
    </xdr:to>
    <xdr:sp macro="" textlink="">
      <xdr:nvSpPr>
        <xdr:cNvPr id="22" name="Line 739"/>
        <xdr:cNvSpPr>
          <a:spLocks noChangeShapeType="1"/>
        </xdr:cNvSpPr>
      </xdr:nvSpPr>
      <xdr:spPr bwMode="auto">
        <a:xfrm>
          <a:off x="7543800" y="10982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3" name="Line 774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4" name="Line 775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5" name="Line 776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6" name="Line 777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7" name="Line 778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8" name="Line 779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29" name="Line 780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0" name="Line 781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1" name="Line 782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2" name="Line 783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3" name="Line 784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4" name="Line 785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5" name="Line 786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6" name="Line 787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7" name="Line 788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63</xdr:row>
      <xdr:rowOff>0</xdr:rowOff>
    </xdr:from>
    <xdr:to>
      <xdr:col>23</xdr:col>
      <xdr:colOff>0</xdr:colOff>
      <xdr:row>63</xdr:row>
      <xdr:rowOff>0</xdr:rowOff>
    </xdr:to>
    <xdr:sp macro="" textlink="">
      <xdr:nvSpPr>
        <xdr:cNvPr id="38" name="Line 789"/>
        <xdr:cNvSpPr>
          <a:spLocks noChangeShapeType="1"/>
        </xdr:cNvSpPr>
      </xdr:nvSpPr>
      <xdr:spPr bwMode="auto">
        <a:xfrm>
          <a:off x="15773400" y="10801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66</xdr:row>
      <xdr:rowOff>9525</xdr:rowOff>
    </xdr:from>
    <xdr:to>
      <xdr:col>8</xdr:col>
      <xdr:colOff>542925</xdr:colOff>
      <xdr:row>66</xdr:row>
      <xdr:rowOff>9525</xdr:rowOff>
    </xdr:to>
    <xdr:sp macro="" textlink="">
      <xdr:nvSpPr>
        <xdr:cNvPr id="39" name="Line 1229"/>
        <xdr:cNvSpPr>
          <a:spLocks noChangeShapeType="1"/>
        </xdr:cNvSpPr>
      </xdr:nvSpPr>
      <xdr:spPr bwMode="auto">
        <a:xfrm flipV="1">
          <a:off x="5638800" y="113252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66</xdr:row>
      <xdr:rowOff>9525</xdr:rowOff>
    </xdr:from>
    <xdr:to>
      <xdr:col>8</xdr:col>
      <xdr:colOff>609600</xdr:colOff>
      <xdr:row>66</xdr:row>
      <xdr:rowOff>9525</xdr:rowOff>
    </xdr:to>
    <xdr:sp macro="" textlink="">
      <xdr:nvSpPr>
        <xdr:cNvPr id="40" name="Line 1230"/>
        <xdr:cNvSpPr>
          <a:spLocks noChangeShapeType="1"/>
        </xdr:cNvSpPr>
      </xdr:nvSpPr>
      <xdr:spPr bwMode="auto">
        <a:xfrm flipV="1">
          <a:off x="5629275" y="113252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66</xdr:row>
      <xdr:rowOff>0</xdr:rowOff>
    </xdr:from>
    <xdr:to>
      <xdr:col>20</xdr:col>
      <xdr:colOff>619125</xdr:colOff>
      <xdr:row>66</xdr:row>
      <xdr:rowOff>0</xdr:rowOff>
    </xdr:to>
    <xdr:sp macro="" textlink="">
      <xdr:nvSpPr>
        <xdr:cNvPr id="41" name="Line 1250"/>
        <xdr:cNvSpPr>
          <a:spLocks noChangeShapeType="1"/>
        </xdr:cNvSpPr>
      </xdr:nvSpPr>
      <xdr:spPr bwMode="auto">
        <a:xfrm>
          <a:off x="13963650" y="11315700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66</xdr:row>
      <xdr:rowOff>0</xdr:rowOff>
    </xdr:from>
    <xdr:to>
      <xdr:col>21</xdr:col>
      <xdr:colOff>657225</xdr:colOff>
      <xdr:row>66</xdr:row>
      <xdr:rowOff>0</xdr:rowOff>
    </xdr:to>
    <xdr:sp macro="" textlink="">
      <xdr:nvSpPr>
        <xdr:cNvPr id="42" name="Line 1251"/>
        <xdr:cNvSpPr>
          <a:spLocks noChangeShapeType="1"/>
        </xdr:cNvSpPr>
      </xdr:nvSpPr>
      <xdr:spPr bwMode="auto">
        <a:xfrm>
          <a:off x="14668500" y="113157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64</xdr:row>
      <xdr:rowOff>9525</xdr:rowOff>
    </xdr:from>
    <xdr:to>
      <xdr:col>8</xdr:col>
      <xdr:colOff>542925</xdr:colOff>
      <xdr:row>64</xdr:row>
      <xdr:rowOff>9525</xdr:rowOff>
    </xdr:to>
    <xdr:sp macro="" textlink="">
      <xdr:nvSpPr>
        <xdr:cNvPr id="43" name="Line 1252"/>
        <xdr:cNvSpPr>
          <a:spLocks noChangeShapeType="1"/>
        </xdr:cNvSpPr>
      </xdr:nvSpPr>
      <xdr:spPr bwMode="auto">
        <a:xfrm flipV="1">
          <a:off x="5638800" y="109823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64</xdr:row>
      <xdr:rowOff>9525</xdr:rowOff>
    </xdr:from>
    <xdr:to>
      <xdr:col>8</xdr:col>
      <xdr:colOff>609600</xdr:colOff>
      <xdr:row>64</xdr:row>
      <xdr:rowOff>9525</xdr:rowOff>
    </xdr:to>
    <xdr:sp macro="" textlink="">
      <xdr:nvSpPr>
        <xdr:cNvPr id="44" name="Line 1253"/>
        <xdr:cNvSpPr>
          <a:spLocks noChangeShapeType="1"/>
        </xdr:cNvSpPr>
      </xdr:nvSpPr>
      <xdr:spPr bwMode="auto">
        <a:xfrm flipV="1">
          <a:off x="5629275" y="10982325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45" name="Line 1254"/>
        <xdr:cNvSpPr>
          <a:spLocks noChangeShapeType="1"/>
        </xdr:cNvSpPr>
      </xdr:nvSpPr>
      <xdr:spPr bwMode="auto">
        <a:xfrm flipV="1">
          <a:off x="7696200" y="1132522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46" name="Line 1255"/>
        <xdr:cNvSpPr>
          <a:spLocks noChangeShapeType="1"/>
        </xdr:cNvSpPr>
      </xdr:nvSpPr>
      <xdr:spPr bwMode="auto">
        <a:xfrm flipV="1">
          <a:off x="7686675" y="113252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66</xdr:row>
      <xdr:rowOff>9525</xdr:rowOff>
    </xdr:from>
    <xdr:to>
      <xdr:col>11</xdr:col>
      <xdr:colOff>542925</xdr:colOff>
      <xdr:row>66</xdr:row>
      <xdr:rowOff>9525</xdr:rowOff>
    </xdr:to>
    <xdr:sp macro="" textlink="">
      <xdr:nvSpPr>
        <xdr:cNvPr id="47" name="Line 1256"/>
        <xdr:cNvSpPr>
          <a:spLocks noChangeShapeType="1"/>
        </xdr:cNvSpPr>
      </xdr:nvSpPr>
      <xdr:spPr bwMode="auto">
        <a:xfrm flipV="1">
          <a:off x="7686675" y="11325225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65</xdr:row>
      <xdr:rowOff>268061</xdr:rowOff>
    </xdr:from>
    <xdr:to>
      <xdr:col>4</xdr:col>
      <xdr:colOff>572860</xdr:colOff>
      <xdr:row>65</xdr:row>
      <xdr:rowOff>268061</xdr:rowOff>
    </xdr:to>
    <xdr:sp macro="" textlink="">
      <xdr:nvSpPr>
        <xdr:cNvPr id="48" name="Line 1257"/>
        <xdr:cNvSpPr>
          <a:spLocks noChangeShapeType="1"/>
        </xdr:cNvSpPr>
      </xdr:nvSpPr>
      <xdr:spPr bwMode="auto">
        <a:xfrm>
          <a:off x="2925535" y="1131706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67</xdr:row>
      <xdr:rowOff>76200</xdr:rowOff>
    </xdr:from>
    <xdr:to>
      <xdr:col>6</xdr:col>
      <xdr:colOff>152400</xdr:colOff>
      <xdr:row>69</xdr:row>
      <xdr:rowOff>161925</xdr:rowOff>
    </xdr:to>
    <xdr:sp macro="" textlink="">
      <xdr:nvSpPr>
        <xdr:cNvPr id="49" name="AutoShape 1404"/>
        <xdr:cNvSpPr>
          <a:spLocks/>
        </xdr:cNvSpPr>
      </xdr:nvSpPr>
      <xdr:spPr bwMode="auto">
        <a:xfrm>
          <a:off x="4238625" y="11563350"/>
          <a:ext cx="28575" cy="4286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64</xdr:row>
      <xdr:rowOff>0</xdr:rowOff>
    </xdr:from>
    <xdr:to>
      <xdr:col>19</xdr:col>
      <xdr:colOff>590550</xdr:colOff>
      <xdr:row>64</xdr:row>
      <xdr:rowOff>0</xdr:rowOff>
    </xdr:to>
    <xdr:sp macro="" textlink="">
      <xdr:nvSpPr>
        <xdr:cNvPr id="50" name="Line 350"/>
        <xdr:cNvSpPr>
          <a:spLocks noChangeShapeType="1"/>
        </xdr:cNvSpPr>
      </xdr:nvSpPr>
      <xdr:spPr bwMode="auto">
        <a:xfrm>
          <a:off x="13277850" y="10972800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66</xdr:row>
      <xdr:rowOff>2721</xdr:rowOff>
    </xdr:from>
    <xdr:to>
      <xdr:col>22</xdr:col>
      <xdr:colOff>608240</xdr:colOff>
      <xdr:row>66</xdr:row>
      <xdr:rowOff>2721</xdr:rowOff>
    </xdr:to>
    <xdr:sp macro="" textlink="">
      <xdr:nvSpPr>
        <xdr:cNvPr id="51" name="Line 1251"/>
        <xdr:cNvSpPr>
          <a:spLocks noChangeShapeType="1"/>
        </xdr:cNvSpPr>
      </xdr:nvSpPr>
      <xdr:spPr bwMode="auto">
        <a:xfrm>
          <a:off x="15305315" y="1131842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 flipV="1">
          <a:off x="132207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V="1">
          <a:off x="1321117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4" name="Line 31"/>
        <xdr:cNvSpPr>
          <a:spLocks noChangeShapeType="1"/>
        </xdr:cNvSpPr>
      </xdr:nvSpPr>
      <xdr:spPr bwMode="auto">
        <a:xfrm flipV="1">
          <a:off x="390334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182336</xdr:colOff>
      <xdr:row>73</xdr:row>
      <xdr:rowOff>268060</xdr:rowOff>
    </xdr:from>
    <xdr:to>
      <xdr:col>3</xdr:col>
      <xdr:colOff>572861</xdr:colOff>
      <xdr:row>73</xdr:row>
      <xdr:rowOff>268060</xdr:rowOff>
    </xdr:to>
    <xdr:sp macro="" textlink="">
      <xdr:nvSpPr>
        <xdr:cNvPr id="5" name="Line 34"/>
        <xdr:cNvSpPr>
          <a:spLocks noChangeShapeType="1"/>
        </xdr:cNvSpPr>
      </xdr:nvSpPr>
      <xdr:spPr bwMode="auto">
        <a:xfrm>
          <a:off x="2220686" y="2406151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72</xdr:row>
      <xdr:rowOff>9525</xdr:rowOff>
    </xdr:from>
    <xdr:to>
      <xdr:col>11</xdr:col>
      <xdr:colOff>542925</xdr:colOff>
      <xdr:row>72</xdr:row>
      <xdr:rowOff>9525</xdr:rowOff>
    </xdr:to>
    <xdr:sp macro="" textlink="">
      <xdr:nvSpPr>
        <xdr:cNvPr id="6" name="Line 253"/>
        <xdr:cNvSpPr>
          <a:spLocks noChangeShapeType="1"/>
        </xdr:cNvSpPr>
      </xdr:nvSpPr>
      <xdr:spPr bwMode="auto">
        <a:xfrm flipV="1">
          <a:off x="13211175" y="235458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133350</xdr:colOff>
      <xdr:row>74</xdr:row>
      <xdr:rowOff>0</xdr:rowOff>
    </xdr:from>
    <xdr:to>
      <xdr:col>18</xdr:col>
      <xdr:colOff>476250</xdr:colOff>
      <xdr:row>74</xdr:row>
      <xdr:rowOff>0</xdr:rowOff>
    </xdr:to>
    <xdr:sp macro="" textlink="">
      <xdr:nvSpPr>
        <xdr:cNvPr id="7" name="Line 256"/>
        <xdr:cNvSpPr>
          <a:spLocks noChangeShapeType="1"/>
        </xdr:cNvSpPr>
      </xdr:nvSpPr>
      <xdr:spPr bwMode="auto">
        <a:xfrm>
          <a:off x="24841200" y="240696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219075</xdr:colOff>
      <xdr:row>74</xdr:row>
      <xdr:rowOff>0</xdr:rowOff>
    </xdr:from>
    <xdr:to>
      <xdr:col>19</xdr:col>
      <xdr:colOff>590550</xdr:colOff>
      <xdr:row>74</xdr:row>
      <xdr:rowOff>0</xdr:rowOff>
    </xdr:to>
    <xdr:sp macro="" textlink="">
      <xdr:nvSpPr>
        <xdr:cNvPr id="8" name="Line 261"/>
        <xdr:cNvSpPr>
          <a:spLocks noChangeShapeType="1"/>
        </xdr:cNvSpPr>
      </xdr:nvSpPr>
      <xdr:spPr bwMode="auto">
        <a:xfrm>
          <a:off x="26346150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104775</xdr:colOff>
      <xdr:row>74</xdr:row>
      <xdr:rowOff>0</xdr:rowOff>
    </xdr:from>
    <xdr:to>
      <xdr:col>23</xdr:col>
      <xdr:colOff>409575</xdr:colOff>
      <xdr:row>74</xdr:row>
      <xdr:rowOff>0</xdr:rowOff>
    </xdr:to>
    <xdr:sp macro="" textlink="">
      <xdr:nvSpPr>
        <xdr:cNvPr id="9" name="Line 264"/>
        <xdr:cNvSpPr>
          <a:spLocks noChangeShapeType="1"/>
        </xdr:cNvSpPr>
      </xdr:nvSpPr>
      <xdr:spPr bwMode="auto">
        <a:xfrm flipV="1">
          <a:off x="31499175" y="24069675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152400</xdr:colOff>
      <xdr:row>74</xdr:row>
      <xdr:rowOff>0</xdr:rowOff>
    </xdr:from>
    <xdr:to>
      <xdr:col>24</xdr:col>
      <xdr:colOff>523875</xdr:colOff>
      <xdr:row>74</xdr:row>
      <xdr:rowOff>0</xdr:rowOff>
    </xdr:to>
    <xdr:sp macro="" textlink="">
      <xdr:nvSpPr>
        <xdr:cNvPr id="10" name="Line 265"/>
        <xdr:cNvSpPr>
          <a:spLocks noChangeShapeType="1"/>
        </xdr:cNvSpPr>
      </xdr:nvSpPr>
      <xdr:spPr bwMode="auto">
        <a:xfrm>
          <a:off x="3266122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123825</xdr:colOff>
      <xdr:row>74</xdr:row>
      <xdr:rowOff>9525</xdr:rowOff>
    </xdr:from>
    <xdr:to>
      <xdr:col>25</xdr:col>
      <xdr:colOff>476250</xdr:colOff>
      <xdr:row>74</xdr:row>
      <xdr:rowOff>9525</xdr:rowOff>
    </xdr:to>
    <xdr:sp macro="" textlink="">
      <xdr:nvSpPr>
        <xdr:cNvPr id="11" name="Line 266"/>
        <xdr:cNvSpPr>
          <a:spLocks noChangeShapeType="1"/>
        </xdr:cNvSpPr>
      </xdr:nvSpPr>
      <xdr:spPr bwMode="auto">
        <a:xfrm flipV="1">
          <a:off x="33775650" y="24079200"/>
          <a:ext cx="3524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104775</xdr:colOff>
      <xdr:row>74</xdr:row>
      <xdr:rowOff>9525</xdr:rowOff>
    </xdr:from>
    <xdr:to>
      <xdr:col>26</xdr:col>
      <xdr:colOff>381000</xdr:colOff>
      <xdr:row>74</xdr:row>
      <xdr:rowOff>9525</xdr:rowOff>
    </xdr:to>
    <xdr:sp macro="" textlink="">
      <xdr:nvSpPr>
        <xdr:cNvPr id="12" name="Line 267"/>
        <xdr:cNvSpPr>
          <a:spLocks noChangeShapeType="1"/>
        </xdr:cNvSpPr>
      </xdr:nvSpPr>
      <xdr:spPr bwMode="auto">
        <a:xfrm flipV="1">
          <a:off x="34794825" y="24079200"/>
          <a:ext cx="2762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123825</xdr:colOff>
      <xdr:row>74</xdr:row>
      <xdr:rowOff>9525</xdr:rowOff>
    </xdr:from>
    <xdr:to>
      <xdr:col>27</xdr:col>
      <xdr:colOff>428625</xdr:colOff>
      <xdr:row>74</xdr:row>
      <xdr:rowOff>9525</xdr:rowOff>
    </xdr:to>
    <xdr:sp macro="" textlink="">
      <xdr:nvSpPr>
        <xdr:cNvPr id="15" name="Line 270"/>
        <xdr:cNvSpPr>
          <a:spLocks noChangeShapeType="1"/>
        </xdr:cNvSpPr>
      </xdr:nvSpPr>
      <xdr:spPr bwMode="auto">
        <a:xfrm>
          <a:off x="38271450" y="24079200"/>
          <a:ext cx="3048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71</xdr:row>
      <xdr:rowOff>9525</xdr:rowOff>
    </xdr:from>
    <xdr:to>
      <xdr:col>28</xdr:col>
      <xdr:colOff>0</xdr:colOff>
      <xdr:row>71</xdr:row>
      <xdr:rowOff>9525</xdr:rowOff>
    </xdr:to>
    <xdr:sp macro="" textlink="">
      <xdr:nvSpPr>
        <xdr:cNvPr id="16" name="Line 271"/>
        <xdr:cNvSpPr>
          <a:spLocks noChangeShapeType="1"/>
        </xdr:cNvSpPr>
      </xdr:nvSpPr>
      <xdr:spPr bwMode="auto">
        <a:xfrm flipV="1">
          <a:off x="39033450" y="2326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0</xdr:colOff>
      <xdr:row>73</xdr:row>
      <xdr:rowOff>9525</xdr:rowOff>
    </xdr:from>
    <xdr:to>
      <xdr:col>28</xdr:col>
      <xdr:colOff>0</xdr:colOff>
      <xdr:row>73</xdr:row>
      <xdr:rowOff>9525</xdr:rowOff>
    </xdr:to>
    <xdr:sp macro="" textlink="">
      <xdr:nvSpPr>
        <xdr:cNvPr id="17" name="Line 272"/>
        <xdr:cNvSpPr>
          <a:spLocks noChangeShapeType="1"/>
        </xdr:cNvSpPr>
      </xdr:nvSpPr>
      <xdr:spPr bwMode="auto">
        <a:xfrm flipV="1">
          <a:off x="39033450" y="238029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180975</xdr:colOff>
      <xdr:row>73</xdr:row>
      <xdr:rowOff>254453</xdr:rowOff>
    </xdr:from>
    <xdr:to>
      <xdr:col>6</xdr:col>
      <xdr:colOff>581025</xdr:colOff>
      <xdr:row>73</xdr:row>
      <xdr:rowOff>254453</xdr:rowOff>
    </xdr:to>
    <xdr:sp macro="" textlink="">
      <xdr:nvSpPr>
        <xdr:cNvPr id="18" name="Line 274"/>
        <xdr:cNvSpPr>
          <a:spLocks noChangeShapeType="1"/>
        </xdr:cNvSpPr>
      </xdr:nvSpPr>
      <xdr:spPr bwMode="auto">
        <a:xfrm>
          <a:off x="5153025" y="24047903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74</xdr:row>
      <xdr:rowOff>0</xdr:rowOff>
    </xdr:from>
    <xdr:to>
      <xdr:col>7</xdr:col>
      <xdr:colOff>561975</xdr:colOff>
      <xdr:row>74</xdr:row>
      <xdr:rowOff>0</xdr:rowOff>
    </xdr:to>
    <xdr:sp macro="" textlink="">
      <xdr:nvSpPr>
        <xdr:cNvPr id="19" name="Line 275"/>
        <xdr:cNvSpPr>
          <a:spLocks noChangeShapeType="1"/>
        </xdr:cNvSpPr>
      </xdr:nvSpPr>
      <xdr:spPr bwMode="auto">
        <a:xfrm>
          <a:off x="6524625" y="24069675"/>
          <a:ext cx="419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133350</xdr:colOff>
      <xdr:row>71</xdr:row>
      <xdr:rowOff>0</xdr:rowOff>
    </xdr:from>
    <xdr:to>
      <xdr:col>23</xdr:col>
      <xdr:colOff>409575</xdr:colOff>
      <xdr:row>71</xdr:row>
      <xdr:rowOff>0</xdr:rowOff>
    </xdr:to>
    <xdr:sp macro="" textlink="">
      <xdr:nvSpPr>
        <xdr:cNvPr id="20" name="Line 321"/>
        <xdr:cNvSpPr>
          <a:spLocks noChangeShapeType="1"/>
        </xdr:cNvSpPr>
      </xdr:nvSpPr>
      <xdr:spPr bwMode="auto">
        <a:xfrm>
          <a:off x="31527750" y="23250525"/>
          <a:ext cx="2762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18</xdr:col>
      <xdr:colOff>133350</xdr:colOff>
      <xdr:row>72</xdr:row>
      <xdr:rowOff>0</xdr:rowOff>
    </xdr:from>
    <xdr:to>
      <xdr:col>18</xdr:col>
      <xdr:colOff>476250</xdr:colOff>
      <xdr:row>72</xdr:row>
      <xdr:rowOff>0</xdr:rowOff>
    </xdr:to>
    <xdr:sp macro="" textlink="">
      <xdr:nvSpPr>
        <xdr:cNvPr id="21" name="Line 350"/>
        <xdr:cNvSpPr>
          <a:spLocks noChangeShapeType="1"/>
        </xdr:cNvSpPr>
      </xdr:nvSpPr>
      <xdr:spPr bwMode="auto">
        <a:xfrm>
          <a:off x="24841200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72</xdr:row>
      <xdr:rowOff>0</xdr:rowOff>
    </xdr:from>
    <xdr:to>
      <xdr:col>20</xdr:col>
      <xdr:colOff>619125</xdr:colOff>
      <xdr:row>72</xdr:row>
      <xdr:rowOff>0</xdr:rowOff>
    </xdr:to>
    <xdr:sp macro="" textlink="">
      <xdr:nvSpPr>
        <xdr:cNvPr id="22" name="Line 351"/>
        <xdr:cNvSpPr>
          <a:spLocks noChangeShapeType="1"/>
        </xdr:cNvSpPr>
      </xdr:nvSpPr>
      <xdr:spPr bwMode="auto">
        <a:xfrm>
          <a:off x="27784425" y="235362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72</xdr:row>
      <xdr:rowOff>0</xdr:rowOff>
    </xdr:from>
    <xdr:to>
      <xdr:col>21</xdr:col>
      <xdr:colOff>657225</xdr:colOff>
      <xdr:row>72</xdr:row>
      <xdr:rowOff>0</xdr:rowOff>
    </xdr:to>
    <xdr:sp macro="" textlink="">
      <xdr:nvSpPr>
        <xdr:cNvPr id="23" name="Line 352"/>
        <xdr:cNvSpPr>
          <a:spLocks noChangeShapeType="1"/>
        </xdr:cNvSpPr>
      </xdr:nvSpPr>
      <xdr:spPr bwMode="auto">
        <a:xfrm>
          <a:off x="29213175" y="235362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72</xdr:row>
      <xdr:rowOff>9525</xdr:rowOff>
    </xdr:from>
    <xdr:to>
      <xdr:col>11</xdr:col>
      <xdr:colOff>0</xdr:colOff>
      <xdr:row>72</xdr:row>
      <xdr:rowOff>9525</xdr:rowOff>
    </xdr:to>
    <xdr:sp macro="" textlink="">
      <xdr:nvSpPr>
        <xdr:cNvPr id="24" name="Line 739"/>
        <xdr:cNvSpPr>
          <a:spLocks noChangeShapeType="1"/>
        </xdr:cNvSpPr>
      </xdr:nvSpPr>
      <xdr:spPr bwMode="auto">
        <a:xfrm>
          <a:off x="13068300" y="23545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5" name="Line 774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6" name="Line 775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7" name="Line 776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8" name="Line 777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29" name="Line 778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0" name="Line 779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1" name="Line 780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2" name="Line 781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3" name="Line 782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4" name="Line 783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5" name="Line 784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6" name="Line 785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7" name="Line 786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8" name="Line 787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39" name="Line 788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71</xdr:row>
      <xdr:rowOff>0</xdr:rowOff>
    </xdr:from>
    <xdr:to>
      <xdr:col>23</xdr:col>
      <xdr:colOff>0</xdr:colOff>
      <xdr:row>71</xdr:row>
      <xdr:rowOff>0</xdr:rowOff>
    </xdr:to>
    <xdr:sp macro="" textlink="">
      <xdr:nvSpPr>
        <xdr:cNvPr id="40" name="Line 789"/>
        <xdr:cNvSpPr>
          <a:spLocks noChangeShapeType="1"/>
        </xdr:cNvSpPr>
      </xdr:nvSpPr>
      <xdr:spPr bwMode="auto">
        <a:xfrm>
          <a:off x="31394400" y="2325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74</xdr:row>
      <xdr:rowOff>9525</xdr:rowOff>
    </xdr:from>
    <xdr:to>
      <xdr:col>8</xdr:col>
      <xdr:colOff>542925</xdr:colOff>
      <xdr:row>74</xdr:row>
      <xdr:rowOff>9525</xdr:rowOff>
    </xdr:to>
    <xdr:sp macro="" textlink="">
      <xdr:nvSpPr>
        <xdr:cNvPr id="41" name="Line 1229"/>
        <xdr:cNvSpPr>
          <a:spLocks noChangeShapeType="1"/>
        </xdr:cNvSpPr>
      </xdr:nvSpPr>
      <xdr:spPr bwMode="auto">
        <a:xfrm flipV="1">
          <a:off x="79629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74</xdr:row>
      <xdr:rowOff>9525</xdr:rowOff>
    </xdr:from>
    <xdr:to>
      <xdr:col>8</xdr:col>
      <xdr:colOff>609600</xdr:colOff>
      <xdr:row>74</xdr:row>
      <xdr:rowOff>9525</xdr:rowOff>
    </xdr:to>
    <xdr:sp macro="" textlink="">
      <xdr:nvSpPr>
        <xdr:cNvPr id="42" name="Line 1230"/>
        <xdr:cNvSpPr>
          <a:spLocks noChangeShapeType="1"/>
        </xdr:cNvSpPr>
      </xdr:nvSpPr>
      <xdr:spPr bwMode="auto">
        <a:xfrm flipV="1">
          <a:off x="7953375" y="240792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247650</xdr:colOff>
      <xdr:row>74</xdr:row>
      <xdr:rowOff>0</xdr:rowOff>
    </xdr:from>
    <xdr:to>
      <xdr:col>20</xdr:col>
      <xdr:colOff>619125</xdr:colOff>
      <xdr:row>74</xdr:row>
      <xdr:rowOff>0</xdr:rowOff>
    </xdr:to>
    <xdr:sp macro="" textlink="">
      <xdr:nvSpPr>
        <xdr:cNvPr id="43" name="Line 1250"/>
        <xdr:cNvSpPr>
          <a:spLocks noChangeShapeType="1"/>
        </xdr:cNvSpPr>
      </xdr:nvSpPr>
      <xdr:spPr bwMode="auto">
        <a:xfrm>
          <a:off x="27784425" y="24069675"/>
          <a:ext cx="371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74</xdr:row>
      <xdr:rowOff>0</xdr:rowOff>
    </xdr:from>
    <xdr:to>
      <xdr:col>21</xdr:col>
      <xdr:colOff>657225</xdr:colOff>
      <xdr:row>74</xdr:row>
      <xdr:rowOff>0</xdr:rowOff>
    </xdr:to>
    <xdr:sp macro="" textlink="">
      <xdr:nvSpPr>
        <xdr:cNvPr id="44" name="Line 1251"/>
        <xdr:cNvSpPr>
          <a:spLocks noChangeShapeType="1"/>
        </xdr:cNvSpPr>
      </xdr:nvSpPr>
      <xdr:spPr bwMode="auto">
        <a:xfrm>
          <a:off x="29213175" y="24069675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72</xdr:row>
      <xdr:rowOff>9525</xdr:rowOff>
    </xdr:from>
    <xdr:to>
      <xdr:col>8</xdr:col>
      <xdr:colOff>542925</xdr:colOff>
      <xdr:row>72</xdr:row>
      <xdr:rowOff>9525</xdr:rowOff>
    </xdr:to>
    <xdr:sp macro="" textlink="">
      <xdr:nvSpPr>
        <xdr:cNvPr id="45" name="Line 1252"/>
        <xdr:cNvSpPr>
          <a:spLocks noChangeShapeType="1"/>
        </xdr:cNvSpPr>
      </xdr:nvSpPr>
      <xdr:spPr bwMode="auto">
        <a:xfrm flipV="1">
          <a:off x="7962900" y="235458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142875</xdr:colOff>
      <xdr:row>72</xdr:row>
      <xdr:rowOff>9525</xdr:rowOff>
    </xdr:from>
    <xdr:to>
      <xdr:col>8</xdr:col>
      <xdr:colOff>609600</xdr:colOff>
      <xdr:row>72</xdr:row>
      <xdr:rowOff>9525</xdr:rowOff>
    </xdr:to>
    <xdr:sp macro="" textlink="">
      <xdr:nvSpPr>
        <xdr:cNvPr id="46" name="Line 1253"/>
        <xdr:cNvSpPr>
          <a:spLocks noChangeShapeType="1"/>
        </xdr:cNvSpPr>
      </xdr:nvSpPr>
      <xdr:spPr bwMode="auto">
        <a:xfrm flipV="1">
          <a:off x="7953375" y="2354580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152400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7" name="Line 1254"/>
        <xdr:cNvSpPr>
          <a:spLocks noChangeShapeType="1"/>
        </xdr:cNvSpPr>
      </xdr:nvSpPr>
      <xdr:spPr bwMode="auto">
        <a:xfrm flipV="1">
          <a:off x="13220700" y="24079200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8" name="Line 1255"/>
        <xdr:cNvSpPr>
          <a:spLocks noChangeShapeType="1"/>
        </xdr:cNvSpPr>
      </xdr:nvSpPr>
      <xdr:spPr bwMode="auto">
        <a:xfrm flipV="1">
          <a:off x="1321117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74</xdr:row>
      <xdr:rowOff>9525</xdr:rowOff>
    </xdr:from>
    <xdr:to>
      <xdr:col>11</xdr:col>
      <xdr:colOff>542925</xdr:colOff>
      <xdr:row>74</xdr:row>
      <xdr:rowOff>9525</xdr:rowOff>
    </xdr:to>
    <xdr:sp macro="" textlink="">
      <xdr:nvSpPr>
        <xdr:cNvPr id="49" name="Line 1256"/>
        <xdr:cNvSpPr>
          <a:spLocks noChangeShapeType="1"/>
        </xdr:cNvSpPr>
      </xdr:nvSpPr>
      <xdr:spPr bwMode="auto">
        <a:xfrm flipV="1">
          <a:off x="13211175" y="24079200"/>
          <a:ext cx="400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182335</xdr:colOff>
      <xdr:row>73</xdr:row>
      <xdr:rowOff>268061</xdr:rowOff>
    </xdr:from>
    <xdr:to>
      <xdr:col>4</xdr:col>
      <xdr:colOff>572860</xdr:colOff>
      <xdr:row>73</xdr:row>
      <xdr:rowOff>268061</xdr:rowOff>
    </xdr:to>
    <xdr:sp macro="" textlink="">
      <xdr:nvSpPr>
        <xdr:cNvPr id="50" name="Line 1257"/>
        <xdr:cNvSpPr>
          <a:spLocks noChangeShapeType="1"/>
        </xdr:cNvSpPr>
      </xdr:nvSpPr>
      <xdr:spPr bwMode="auto">
        <a:xfrm>
          <a:off x="3020785" y="24061511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123825</xdr:colOff>
      <xdr:row>75</xdr:row>
      <xdr:rowOff>76200</xdr:rowOff>
    </xdr:from>
    <xdr:to>
      <xdr:col>6</xdr:col>
      <xdr:colOff>152400</xdr:colOff>
      <xdr:row>77</xdr:row>
      <xdr:rowOff>161925</xdr:rowOff>
    </xdr:to>
    <xdr:sp macro="" textlink="">
      <xdr:nvSpPr>
        <xdr:cNvPr id="51" name="AutoShape 1404"/>
        <xdr:cNvSpPr>
          <a:spLocks/>
        </xdr:cNvSpPr>
      </xdr:nvSpPr>
      <xdr:spPr bwMode="auto">
        <a:xfrm>
          <a:off x="5095875" y="24412575"/>
          <a:ext cx="28575" cy="466725"/>
        </a:xfrm>
        <a:prstGeom prst="leftBrace">
          <a:avLst>
            <a:gd name="adj1" fmla="val 136111"/>
            <a:gd name="adj2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247650</xdr:colOff>
      <xdr:row>72</xdr:row>
      <xdr:rowOff>0</xdr:rowOff>
    </xdr:from>
    <xdr:to>
      <xdr:col>19</xdr:col>
      <xdr:colOff>590550</xdr:colOff>
      <xdr:row>72</xdr:row>
      <xdr:rowOff>0</xdr:rowOff>
    </xdr:to>
    <xdr:sp macro="" textlink="">
      <xdr:nvSpPr>
        <xdr:cNvPr id="52" name="Line 350"/>
        <xdr:cNvSpPr>
          <a:spLocks noChangeShapeType="1"/>
        </xdr:cNvSpPr>
      </xdr:nvSpPr>
      <xdr:spPr bwMode="auto">
        <a:xfrm>
          <a:off x="26374725" y="2353627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217715</xdr:colOff>
      <xdr:row>74</xdr:row>
      <xdr:rowOff>2721</xdr:rowOff>
    </xdr:from>
    <xdr:to>
      <xdr:col>22</xdr:col>
      <xdr:colOff>608240</xdr:colOff>
      <xdr:row>74</xdr:row>
      <xdr:rowOff>2721</xdr:rowOff>
    </xdr:to>
    <xdr:sp macro="" textlink="">
      <xdr:nvSpPr>
        <xdr:cNvPr id="53" name="Line 1251"/>
        <xdr:cNvSpPr>
          <a:spLocks noChangeShapeType="1"/>
        </xdr:cNvSpPr>
      </xdr:nvSpPr>
      <xdr:spPr bwMode="auto">
        <a:xfrm>
          <a:off x="30488165" y="24072396"/>
          <a:ext cx="390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3"/>
  <sheetViews>
    <sheetView tabSelected="1" view="pageBreakPreview" zoomScale="55" zoomScaleNormal="50" zoomScaleSheetLayoutView="55" workbookViewId="0">
      <pane xSplit="2" ySplit="7" topLeftCell="C50" activePane="bottomRight" state="frozen"/>
      <selection pane="topRight" activeCell="C1" sqref="C1"/>
      <selection pane="bottomLeft" activeCell="A8" sqref="A8"/>
      <selection pane="bottomRight" activeCell="P82" sqref="P82:Q82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7" width="17.875" customWidth="1"/>
    <col min="18" max="18" width="18.12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196</v>
      </c>
      <c r="U1" s="4"/>
      <c r="Y1" s="116"/>
      <c r="AA1" s="120"/>
      <c r="AB1" s="335">
        <v>44565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181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 t="s">
        <v>149</v>
      </c>
      <c r="K8" s="78">
        <v>-100</v>
      </c>
      <c r="L8" s="76"/>
      <c r="M8" s="77"/>
      <c r="N8" s="99"/>
      <c r="O8" s="61"/>
      <c r="P8" s="99" t="s">
        <v>170</v>
      </c>
      <c r="Q8" s="61">
        <v>1000</v>
      </c>
      <c r="R8" s="76"/>
      <c r="S8" s="84"/>
      <c r="T8" s="345"/>
      <c r="U8" s="345"/>
      <c r="V8" s="353"/>
      <c r="W8" s="361"/>
      <c r="X8" s="295"/>
      <c r="Y8" s="303"/>
      <c r="Z8" s="247"/>
      <c r="AA8" s="247"/>
      <c r="AB8" s="113">
        <v>113.1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 t="s">
        <v>94</v>
      </c>
      <c r="K9" s="78">
        <v>300</v>
      </c>
      <c r="L9" s="76"/>
      <c r="M9" s="77"/>
      <c r="N9" s="99"/>
      <c r="O9" s="61"/>
      <c r="P9" s="99" t="s">
        <v>94</v>
      </c>
      <c r="Q9" s="61">
        <v>-700</v>
      </c>
      <c r="R9" s="153"/>
      <c r="S9" s="84"/>
      <c r="T9" s="345"/>
      <c r="U9" s="345"/>
      <c r="V9" s="353"/>
      <c r="W9" s="361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1</v>
      </c>
      <c r="B10" s="144" t="s">
        <v>61</v>
      </c>
      <c r="C10" s="126">
        <v>-5.0268791819060285E-2</v>
      </c>
      <c r="D10" s="282">
        <v>-8.6999999999999994E-2</v>
      </c>
      <c r="E10" s="283">
        <v>1E-3</v>
      </c>
      <c r="F10" s="57">
        <v>-1200</v>
      </c>
      <c r="G10" s="57">
        <v>-40400</v>
      </c>
      <c r="H10" s="145">
        <f>SUM(F10:G10)</f>
        <v>-41600</v>
      </c>
      <c r="I10" s="54"/>
      <c r="J10" s="100" t="s">
        <v>187</v>
      </c>
      <c r="K10" s="79">
        <v>-4300</v>
      </c>
      <c r="L10" s="80">
        <f>SUM(K8:K10)</f>
        <v>-4100</v>
      </c>
      <c r="M10" s="106"/>
      <c r="N10" s="100"/>
      <c r="O10" s="57"/>
      <c r="P10" s="100" t="s">
        <v>187</v>
      </c>
      <c r="Q10" s="79">
        <v>2500</v>
      </c>
      <c r="R10" s="152">
        <f>SUM(O8:O10)+SUM(Q8:Q10)</f>
        <v>2800</v>
      </c>
      <c r="S10" s="82">
        <v>-42900</v>
      </c>
      <c r="T10" s="342">
        <v>5334500</v>
      </c>
      <c r="U10" s="341">
        <v>4691700</v>
      </c>
      <c r="V10" s="354">
        <v>4691300</v>
      </c>
      <c r="W10" s="294">
        <v>-9.5000000000000001E-2</v>
      </c>
      <c r="X10" s="294">
        <v>-0.156</v>
      </c>
      <c r="Y10" s="242">
        <v>-6.6000000000000003E-2</v>
      </c>
      <c r="Z10" s="248">
        <v>-6.5000000000000002E-2</v>
      </c>
      <c r="AA10" s="251">
        <v>6.0999999999999999E-2</v>
      </c>
      <c r="AB10" s="112">
        <v>113.63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45"/>
      <c r="U11" s="345"/>
      <c r="V11" s="353"/>
      <c r="W11" s="295"/>
      <c r="X11" s="295"/>
      <c r="Y11" s="303"/>
      <c r="Z11" s="249"/>
      <c r="AA11" s="247"/>
      <c r="AB11" s="113">
        <v>112.65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 t="s">
        <v>149</v>
      </c>
      <c r="K12" s="78">
        <v>-100</v>
      </c>
      <c r="L12" s="76"/>
      <c r="M12" s="77"/>
      <c r="N12" s="99"/>
      <c r="O12" s="61"/>
      <c r="P12" s="99"/>
      <c r="Q12" s="61"/>
      <c r="R12" s="153"/>
      <c r="S12" s="84"/>
      <c r="T12" s="345"/>
      <c r="U12" s="345"/>
      <c r="V12" s="353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2</v>
      </c>
      <c r="B13" s="18" t="s">
        <v>62</v>
      </c>
      <c r="C13" s="126">
        <v>-4.9714271521533938E-2</v>
      </c>
      <c r="D13" s="276">
        <v>-8.6999999999999994E-2</v>
      </c>
      <c r="E13" s="264">
        <v>1E-3</v>
      </c>
      <c r="F13" s="57">
        <v>-1600</v>
      </c>
      <c r="G13" s="57">
        <v>-68100</v>
      </c>
      <c r="H13" s="145">
        <f>SUM(F13:G13)</f>
        <v>-69700</v>
      </c>
      <c r="I13" s="54"/>
      <c r="J13" s="100" t="s">
        <v>94</v>
      </c>
      <c r="K13" s="79">
        <v>700</v>
      </c>
      <c r="L13" s="80">
        <f>SUM(K11:K13)</f>
        <v>600</v>
      </c>
      <c r="M13" s="106"/>
      <c r="N13" s="100"/>
      <c r="O13" s="57"/>
      <c r="P13" s="100" t="s">
        <v>94</v>
      </c>
      <c r="Q13" s="57">
        <v>-100</v>
      </c>
      <c r="R13" s="152">
        <f>SUM(O11:O13)+SUM(Q11:Q13)</f>
        <v>-100</v>
      </c>
      <c r="S13" s="82">
        <v>-69200</v>
      </c>
      <c r="T13" s="342">
        <v>5265300</v>
      </c>
      <c r="U13" s="341">
        <v>4626500</v>
      </c>
      <c r="V13" s="354">
        <v>4626500</v>
      </c>
      <c r="W13" s="294">
        <v>-9.1999999999999998E-2</v>
      </c>
      <c r="X13" s="294">
        <v>-0.156</v>
      </c>
      <c r="Y13" s="242">
        <v>-4.9000000000000002E-2</v>
      </c>
      <c r="Z13" s="248">
        <v>-0.06</v>
      </c>
      <c r="AA13" s="251">
        <v>5.5E-2</v>
      </c>
      <c r="AB13" s="112">
        <v>113.33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 t="s">
        <v>149</v>
      </c>
      <c r="K14" s="78">
        <v>-700</v>
      </c>
      <c r="L14" s="76"/>
      <c r="M14" s="87"/>
      <c r="N14" s="99"/>
      <c r="O14" s="61"/>
      <c r="P14" s="99"/>
      <c r="Q14" s="61"/>
      <c r="R14" s="76"/>
      <c r="S14" s="61"/>
      <c r="T14" s="345"/>
      <c r="U14" s="344"/>
      <c r="V14" s="353"/>
      <c r="W14" s="296"/>
      <c r="X14" s="296"/>
      <c r="Y14" s="303"/>
      <c r="Z14" s="249"/>
      <c r="AA14" s="247"/>
      <c r="AB14" s="113">
        <v>112.96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 t="s">
        <v>159</v>
      </c>
      <c r="K15" s="78">
        <v>-100</v>
      </c>
      <c r="L15" s="76"/>
      <c r="M15" s="87"/>
      <c r="N15" s="99"/>
      <c r="O15" s="61"/>
      <c r="P15" s="130"/>
      <c r="Q15" s="61"/>
      <c r="R15" s="76"/>
      <c r="S15" s="61"/>
      <c r="T15" s="345"/>
      <c r="U15" s="344"/>
      <c r="V15" s="353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3</v>
      </c>
      <c r="B16" s="18" t="s">
        <v>63</v>
      </c>
      <c r="C16" s="126">
        <v>-4.3135703699637727E-2</v>
      </c>
      <c r="D16" s="276">
        <v>-8.5000000000000006E-2</v>
      </c>
      <c r="E16" s="264">
        <v>1E-3</v>
      </c>
      <c r="F16" s="57">
        <v>-1100</v>
      </c>
      <c r="G16" s="57">
        <v>-26300</v>
      </c>
      <c r="H16" s="60">
        <f>SUM(F16:G16)</f>
        <v>-27400</v>
      </c>
      <c r="I16" s="54"/>
      <c r="J16" s="100" t="s">
        <v>94</v>
      </c>
      <c r="K16" s="79">
        <v>100</v>
      </c>
      <c r="L16" s="80">
        <f>SUM(K14:K16)</f>
        <v>-700</v>
      </c>
      <c r="M16" s="81"/>
      <c r="N16" s="100"/>
      <c r="O16" s="57"/>
      <c r="P16" s="99" t="s">
        <v>94</v>
      </c>
      <c r="Q16" s="57">
        <v>-100</v>
      </c>
      <c r="R16" s="152">
        <f>SUM(O14:O16)+SUM(Q14:Q16)</f>
        <v>-100</v>
      </c>
      <c r="S16" s="82">
        <v>-28200</v>
      </c>
      <c r="T16" s="342">
        <v>5237100</v>
      </c>
      <c r="U16" s="341">
        <v>4625200</v>
      </c>
      <c r="V16" s="354">
        <v>4625200</v>
      </c>
      <c r="W16" s="294">
        <v>-8.5000000000000006E-2</v>
      </c>
      <c r="X16" s="294">
        <v>-0.14499999999999999</v>
      </c>
      <c r="Y16" s="242">
        <v>-4.9000000000000002E-2</v>
      </c>
      <c r="Z16" s="248">
        <v>-5.5E-2</v>
      </c>
      <c r="AA16" s="251">
        <v>0.05</v>
      </c>
      <c r="AB16" s="112">
        <v>113.4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 t="s">
        <v>149</v>
      </c>
      <c r="K17" s="83">
        <v>-100</v>
      </c>
      <c r="L17" s="72"/>
      <c r="M17" s="77"/>
      <c r="N17" s="99"/>
      <c r="O17" s="64"/>
      <c r="P17" s="244"/>
      <c r="Q17" s="64"/>
      <c r="R17" s="215"/>
      <c r="S17" s="84"/>
      <c r="T17" s="345"/>
      <c r="U17" s="344"/>
      <c r="V17" s="355"/>
      <c r="W17" s="295"/>
      <c r="X17" s="295"/>
      <c r="Y17" s="304"/>
      <c r="Z17" s="250"/>
      <c r="AA17" s="247"/>
      <c r="AB17" s="111">
        <v>112.85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 t="s">
        <v>159</v>
      </c>
      <c r="K18" s="83">
        <v>-300</v>
      </c>
      <c r="L18" s="76"/>
      <c r="M18" s="77"/>
      <c r="N18" s="99"/>
      <c r="O18" s="61"/>
      <c r="P18" s="130" t="s">
        <v>171</v>
      </c>
      <c r="Q18" s="61">
        <v>10700</v>
      </c>
      <c r="R18" s="153"/>
      <c r="S18" s="84"/>
      <c r="T18" s="345"/>
      <c r="U18" s="344"/>
      <c r="V18" s="353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6</v>
      </c>
      <c r="B19" s="18" t="s">
        <v>59</v>
      </c>
      <c r="C19" s="126">
        <v>-3.5433410860552135E-2</v>
      </c>
      <c r="D19" s="276">
        <v>-0.08</v>
      </c>
      <c r="E19" s="264">
        <v>1E-3</v>
      </c>
      <c r="F19" s="57">
        <v>-200</v>
      </c>
      <c r="G19" s="57">
        <v>13000</v>
      </c>
      <c r="H19" s="60">
        <f>SUM(F19:G19)</f>
        <v>12800</v>
      </c>
      <c r="I19" s="54"/>
      <c r="J19" s="100" t="s">
        <v>94</v>
      </c>
      <c r="K19" s="83">
        <v>100</v>
      </c>
      <c r="L19" s="80">
        <f>SUM(K17:K19)</f>
        <v>-300</v>
      </c>
      <c r="M19" s="81"/>
      <c r="N19" s="100"/>
      <c r="O19" s="57"/>
      <c r="P19" s="100" t="s">
        <v>94</v>
      </c>
      <c r="Q19" s="57">
        <v>-500</v>
      </c>
      <c r="R19" s="152">
        <f>SUM(O17:O19)+SUM(Q17:Q19)</f>
        <v>10200</v>
      </c>
      <c r="S19" s="69">
        <v>22700</v>
      </c>
      <c r="T19" s="342">
        <v>5259800</v>
      </c>
      <c r="U19" s="341">
        <v>4661500</v>
      </c>
      <c r="V19" s="354">
        <v>4661400</v>
      </c>
      <c r="W19" s="297">
        <v>-8.4000000000000005E-2</v>
      </c>
      <c r="X19" s="297">
        <v>-0.14499999999999999</v>
      </c>
      <c r="Y19" s="242">
        <v>-4.9000000000000002E-2</v>
      </c>
      <c r="Z19" s="251">
        <v>-0.05</v>
      </c>
      <c r="AA19" s="251">
        <v>3.5000000000000003E-2</v>
      </c>
      <c r="AB19" s="112">
        <v>113.17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/>
      <c r="K20" s="71"/>
      <c r="L20" s="72"/>
      <c r="M20" s="73"/>
      <c r="N20" s="99"/>
      <c r="O20" s="61"/>
      <c r="P20" s="99"/>
      <c r="Q20" s="61"/>
      <c r="R20" s="215"/>
      <c r="S20" s="88"/>
      <c r="T20" s="348"/>
      <c r="U20" s="347"/>
      <c r="V20" s="355"/>
      <c r="W20" s="295"/>
      <c r="X20" s="295"/>
      <c r="Y20" s="304"/>
      <c r="Z20" s="250"/>
      <c r="AA20" s="250"/>
      <c r="AB20" s="111">
        <v>113.4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149</v>
      </c>
      <c r="K21" s="75">
        <v>-100</v>
      </c>
      <c r="L21" s="76"/>
      <c r="M21" s="77"/>
      <c r="N21" s="99"/>
      <c r="O21" s="61"/>
      <c r="P21" s="99"/>
      <c r="Q21" s="61"/>
      <c r="R21" s="153"/>
      <c r="S21" s="84"/>
      <c r="T21" s="345"/>
      <c r="U21" s="344"/>
      <c r="V21" s="353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7</v>
      </c>
      <c r="B22" s="18" t="s">
        <v>60</v>
      </c>
      <c r="C22" s="126">
        <v>-2.8383110825156845E-2</v>
      </c>
      <c r="D22" s="276">
        <v>-7.0000000000000007E-2</v>
      </c>
      <c r="E22" s="264">
        <v>1E-3</v>
      </c>
      <c r="F22" s="57">
        <v>-1100</v>
      </c>
      <c r="G22" s="57">
        <v>2500</v>
      </c>
      <c r="H22" s="60">
        <f>SUM(F22:G22)</f>
        <v>1400</v>
      </c>
      <c r="I22" s="54"/>
      <c r="J22" s="100" t="s">
        <v>94</v>
      </c>
      <c r="K22" s="86">
        <v>500</v>
      </c>
      <c r="L22" s="80">
        <f>SUM(K20:K22)</f>
        <v>400</v>
      </c>
      <c r="M22" s="98"/>
      <c r="N22" s="100"/>
      <c r="O22" s="57"/>
      <c r="P22" s="99" t="s">
        <v>94</v>
      </c>
      <c r="Q22" s="57">
        <v>-500</v>
      </c>
      <c r="R22" s="152">
        <f>SUM(O20:O22)+SUM(Q20:Q22)</f>
        <v>-500</v>
      </c>
      <c r="S22" s="69">
        <v>1300</v>
      </c>
      <c r="T22" s="342">
        <v>5261100</v>
      </c>
      <c r="U22" s="341">
        <v>4669000</v>
      </c>
      <c r="V22" s="354">
        <v>4669000</v>
      </c>
      <c r="W22" s="294">
        <v>-8.4000000000000005E-2</v>
      </c>
      <c r="X22" s="294">
        <v>-0.14399999999999999</v>
      </c>
      <c r="Y22" s="242">
        <v>-4.9000000000000002E-2</v>
      </c>
      <c r="Z22" s="248">
        <v>-0.05</v>
      </c>
      <c r="AA22" s="251">
        <v>0.05</v>
      </c>
      <c r="AB22" s="148">
        <v>113.74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 t="s">
        <v>178</v>
      </c>
      <c r="K23" s="75">
        <v>-2600</v>
      </c>
      <c r="L23" s="72"/>
      <c r="M23" s="77"/>
      <c r="N23" s="99"/>
      <c r="O23" s="61"/>
      <c r="P23" s="109"/>
      <c r="Q23" s="61"/>
      <c r="R23" s="153"/>
      <c r="S23" s="84"/>
      <c r="T23" s="345"/>
      <c r="U23" s="344"/>
      <c r="V23" s="355"/>
      <c r="W23" s="295"/>
      <c r="X23" s="295"/>
      <c r="Y23" s="305"/>
      <c r="Z23" s="252"/>
      <c r="AA23" s="250"/>
      <c r="AB23" s="111">
        <v>113.33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 t="s">
        <v>149</v>
      </c>
      <c r="K24" s="75">
        <v>-200</v>
      </c>
      <c r="L24" s="76"/>
      <c r="M24" s="77"/>
      <c r="N24" s="99"/>
      <c r="O24" s="61"/>
      <c r="P24" s="99"/>
      <c r="Q24" s="61"/>
      <c r="R24" s="155"/>
      <c r="S24" s="84"/>
      <c r="T24" s="345"/>
      <c r="U24" s="344"/>
      <c r="V24" s="353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2"/>
      <c r="B25" s="14"/>
      <c r="C25" s="59"/>
      <c r="D25" s="277"/>
      <c r="E25" s="263"/>
      <c r="F25" s="61"/>
      <c r="G25" s="61"/>
      <c r="H25" s="63"/>
      <c r="I25" s="51"/>
      <c r="J25" s="99" t="s">
        <v>159</v>
      </c>
      <c r="K25" s="75">
        <v>-100</v>
      </c>
      <c r="L25" s="76"/>
      <c r="M25" s="77"/>
      <c r="N25" s="99"/>
      <c r="O25" s="61"/>
      <c r="P25" s="99" t="s">
        <v>170</v>
      </c>
      <c r="Q25" s="61">
        <v>1000</v>
      </c>
      <c r="R25" s="155"/>
      <c r="S25" s="84"/>
      <c r="T25" s="345"/>
      <c r="U25" s="344"/>
      <c r="V25" s="353"/>
      <c r="W25" s="296"/>
      <c r="X25" s="296"/>
      <c r="Y25" s="303"/>
      <c r="Z25" s="249"/>
      <c r="AA25" s="247"/>
      <c r="AB25" s="113"/>
      <c r="AC25" s="149"/>
      <c r="AD25" s="149"/>
    </row>
    <row r="26" spans="1:30" ht="27" customHeight="1" x14ac:dyDescent="0.25">
      <c r="A26" s="34">
        <v>8</v>
      </c>
      <c r="B26" s="18" t="s">
        <v>61</v>
      </c>
      <c r="C26" s="126">
        <v>-2.2001265925505151E-2</v>
      </c>
      <c r="D26" s="276">
        <v>-0.06</v>
      </c>
      <c r="E26" s="264">
        <v>1E-3</v>
      </c>
      <c r="F26" s="57">
        <v>-800</v>
      </c>
      <c r="G26" s="57">
        <v>-7800</v>
      </c>
      <c r="H26" s="60">
        <f>SUM(F26:G26)</f>
        <v>-8600</v>
      </c>
      <c r="I26" s="55"/>
      <c r="J26" s="100" t="s">
        <v>94</v>
      </c>
      <c r="K26" s="86">
        <v>500</v>
      </c>
      <c r="L26" s="80">
        <f>SUM(K23:K26)</f>
        <v>-2400</v>
      </c>
      <c r="M26" s="89"/>
      <c r="N26" s="100" t="s">
        <v>178</v>
      </c>
      <c r="O26" s="91">
        <v>2500</v>
      </c>
      <c r="P26" s="100" t="s">
        <v>94</v>
      </c>
      <c r="Q26" s="91">
        <v>-800</v>
      </c>
      <c r="R26" s="152">
        <f>SUM(O23:O26)+SUM(Q23:Q26)</f>
        <v>2700</v>
      </c>
      <c r="S26" s="69">
        <v>-8300</v>
      </c>
      <c r="T26" s="342">
        <v>5252800</v>
      </c>
      <c r="U26" s="357">
        <v>4659900</v>
      </c>
      <c r="V26" s="354">
        <v>4659900</v>
      </c>
      <c r="W26" s="294">
        <v>-8.4000000000000005E-2</v>
      </c>
      <c r="X26" s="294">
        <v>-0.14299999999999999</v>
      </c>
      <c r="Y26" s="242">
        <v>-4.9000000000000002E-2</v>
      </c>
      <c r="Z26" s="248">
        <v>-0.05</v>
      </c>
      <c r="AA26" s="251">
        <v>4.4999999999999998E-2</v>
      </c>
      <c r="AB26" s="112">
        <v>113.69</v>
      </c>
      <c r="AC26" s="149"/>
      <c r="AD26" s="149"/>
    </row>
    <row r="27" spans="1:30" ht="27" customHeight="1" x14ac:dyDescent="0.25">
      <c r="A27" s="32"/>
      <c r="B27" s="14"/>
      <c r="C27" s="59"/>
      <c r="D27" s="277"/>
      <c r="E27" s="263"/>
      <c r="F27" s="61"/>
      <c r="G27" s="61"/>
      <c r="H27" s="66"/>
      <c r="I27" s="53"/>
      <c r="J27" s="99" t="s">
        <v>149</v>
      </c>
      <c r="K27" s="74">
        <v>-400</v>
      </c>
      <c r="L27" s="76"/>
      <c r="M27" s="77"/>
      <c r="N27" s="99"/>
      <c r="O27" s="64"/>
      <c r="P27" s="99"/>
      <c r="Q27" s="64"/>
      <c r="R27" s="216"/>
      <c r="S27" s="92"/>
      <c r="T27" s="360"/>
      <c r="U27" s="356"/>
      <c r="V27" s="355"/>
      <c r="W27" s="295"/>
      <c r="X27" s="295"/>
      <c r="Y27" s="306"/>
      <c r="Z27" s="249"/>
      <c r="AA27" s="247"/>
      <c r="AB27" s="111">
        <v>113.45</v>
      </c>
      <c r="AC27" s="149"/>
      <c r="AD27" s="149"/>
    </row>
    <row r="28" spans="1:30" s="150" customFormat="1" ht="27" customHeight="1" x14ac:dyDescent="0.25">
      <c r="A28" s="32"/>
      <c r="B28" s="14"/>
      <c r="C28" s="59"/>
      <c r="D28" s="45"/>
      <c r="E28" s="263"/>
      <c r="F28" s="61"/>
      <c r="G28" s="61"/>
      <c r="H28" s="66"/>
      <c r="I28" s="56"/>
      <c r="J28" s="99" t="s">
        <v>159</v>
      </c>
      <c r="K28" s="78">
        <v>-100</v>
      </c>
      <c r="L28" s="76"/>
      <c r="M28" s="77"/>
      <c r="N28" s="99"/>
      <c r="O28" s="61"/>
      <c r="P28" s="99" t="s">
        <v>171</v>
      </c>
      <c r="Q28" s="61">
        <v>10400</v>
      </c>
      <c r="R28" s="103"/>
      <c r="S28" s="84"/>
      <c r="T28" s="360"/>
      <c r="U28" s="359"/>
      <c r="V28" s="353"/>
      <c r="W28" s="296"/>
      <c r="X28" s="296"/>
      <c r="Y28" s="303"/>
      <c r="Z28" s="249"/>
      <c r="AA28" s="247"/>
      <c r="AB28" s="113"/>
    </row>
    <row r="29" spans="1:30" s="150" customFormat="1" ht="27" customHeight="1" x14ac:dyDescent="0.25">
      <c r="A29" s="34">
        <v>9</v>
      </c>
      <c r="B29" s="18" t="s">
        <v>62</v>
      </c>
      <c r="C29" s="243">
        <v>-1.5342488974228187E-2</v>
      </c>
      <c r="D29" s="278">
        <v>-0.06</v>
      </c>
      <c r="E29" s="264">
        <v>1E-3</v>
      </c>
      <c r="F29" s="57">
        <v>-2400</v>
      </c>
      <c r="G29" s="57">
        <v>-1900</v>
      </c>
      <c r="H29" s="67">
        <f>SUM(F29:G29)</f>
        <v>-4300</v>
      </c>
      <c r="I29" s="55"/>
      <c r="J29" s="100" t="s">
        <v>94</v>
      </c>
      <c r="K29" s="57">
        <v>800</v>
      </c>
      <c r="L29" s="80">
        <f>SUM(K27:K29)</f>
        <v>300</v>
      </c>
      <c r="M29" s="101"/>
      <c r="N29" s="100"/>
      <c r="O29" s="57"/>
      <c r="P29" s="100" t="s">
        <v>94</v>
      </c>
      <c r="Q29" s="57">
        <v>-100</v>
      </c>
      <c r="R29" s="152">
        <f>SUM(O27:O29)+SUM(Q27:Q29)</f>
        <v>10300</v>
      </c>
      <c r="S29" s="82">
        <v>6300</v>
      </c>
      <c r="T29" s="358">
        <v>5259100</v>
      </c>
      <c r="U29" s="357">
        <v>4679000</v>
      </c>
      <c r="V29" s="354">
        <v>4679000</v>
      </c>
      <c r="W29" s="294">
        <v>-8.1000000000000003E-2</v>
      </c>
      <c r="X29" s="294">
        <v>-0.14000000000000001</v>
      </c>
      <c r="Y29" s="242">
        <v>-4.9000000000000002E-2</v>
      </c>
      <c r="Z29" s="248">
        <v>-0.05</v>
      </c>
      <c r="AA29" s="251">
        <v>4.4999999999999998E-2</v>
      </c>
      <c r="AB29" s="112">
        <v>113.82</v>
      </c>
    </row>
    <row r="30" spans="1:30" s="150" customFormat="1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140"/>
      <c r="K30" s="61"/>
      <c r="L30" s="76"/>
      <c r="M30" s="94"/>
      <c r="N30" s="99"/>
      <c r="O30" s="61"/>
      <c r="P30" s="109"/>
      <c r="Q30" s="61"/>
      <c r="R30" s="103"/>
      <c r="S30" s="61"/>
      <c r="T30" s="345"/>
      <c r="U30" s="356"/>
      <c r="V30" s="355"/>
      <c r="W30" s="295"/>
      <c r="X30" s="295"/>
      <c r="Y30" s="304"/>
      <c r="Z30" s="253"/>
      <c r="AA30" s="250"/>
      <c r="AB30" s="111">
        <v>113.34</v>
      </c>
    </row>
    <row r="31" spans="1:30" ht="27" customHeight="1" x14ac:dyDescent="0.25">
      <c r="A31" s="32"/>
      <c r="B31" s="14"/>
      <c r="C31" s="59"/>
      <c r="D31" s="45"/>
      <c r="E31" s="263"/>
      <c r="F31" s="61"/>
      <c r="G31" s="61"/>
      <c r="H31" s="66"/>
      <c r="I31" s="56"/>
      <c r="J31" s="99" t="s">
        <v>149</v>
      </c>
      <c r="K31" s="61">
        <v>-600</v>
      </c>
      <c r="L31" s="76"/>
      <c r="M31" s="94"/>
      <c r="N31" s="99"/>
      <c r="O31" s="61"/>
      <c r="P31" s="99" t="s">
        <v>159</v>
      </c>
      <c r="Q31" s="61">
        <v>1300</v>
      </c>
      <c r="R31" s="103"/>
      <c r="S31" s="61"/>
      <c r="T31" s="345"/>
      <c r="U31" s="344"/>
      <c r="V31" s="353"/>
      <c r="W31" s="296"/>
      <c r="X31" s="296"/>
      <c r="Y31" s="303"/>
      <c r="Z31" s="249"/>
      <c r="AA31" s="247"/>
      <c r="AB31" s="113"/>
      <c r="AC31" s="149"/>
      <c r="AD31" s="149"/>
    </row>
    <row r="32" spans="1:30" ht="27" customHeight="1" x14ac:dyDescent="0.25">
      <c r="A32" s="34">
        <v>10</v>
      </c>
      <c r="B32" s="18" t="s">
        <v>63</v>
      </c>
      <c r="C32" s="126">
        <v>-8.2180401893510481E-3</v>
      </c>
      <c r="D32" s="276">
        <v>-0.05</v>
      </c>
      <c r="E32" s="264">
        <v>1E-3</v>
      </c>
      <c r="F32" s="57">
        <v>-1000</v>
      </c>
      <c r="G32" s="57">
        <v>-27700</v>
      </c>
      <c r="H32" s="67">
        <f>SUM(F32:G32)</f>
        <v>-28700</v>
      </c>
      <c r="I32" s="102"/>
      <c r="J32" s="100" t="s">
        <v>94</v>
      </c>
      <c r="K32" s="57">
        <v>100</v>
      </c>
      <c r="L32" s="80">
        <f>SUM(K30:K32)</f>
        <v>-500</v>
      </c>
      <c r="M32" s="85"/>
      <c r="N32" s="100"/>
      <c r="O32" s="57"/>
      <c r="P32" s="100" t="s">
        <v>94</v>
      </c>
      <c r="Q32" s="57">
        <v>-300</v>
      </c>
      <c r="R32" s="152">
        <f>SUM(O30:O32)+SUM(Q30:Q32)</f>
        <v>1000</v>
      </c>
      <c r="S32" s="82">
        <v>-28200</v>
      </c>
      <c r="T32" s="342">
        <v>5230900</v>
      </c>
      <c r="U32" s="341">
        <v>4696900</v>
      </c>
      <c r="V32" s="354">
        <v>4696900</v>
      </c>
      <c r="W32" s="294">
        <v>-5.3999999999999999E-2</v>
      </c>
      <c r="X32" s="294">
        <v>-0.121</v>
      </c>
      <c r="Y32" s="242">
        <v>-4.9000000000000002E-2</v>
      </c>
      <c r="Z32" s="248">
        <v>-0.05</v>
      </c>
      <c r="AA32" s="251">
        <v>0.05</v>
      </c>
      <c r="AB32" s="112">
        <v>113.62</v>
      </c>
      <c r="AC32" s="149"/>
      <c r="AD32" s="149"/>
    </row>
    <row r="33" spans="1:30" s="150" customFormat="1" ht="27" customHeight="1" x14ac:dyDescent="0.25">
      <c r="A33" s="32"/>
      <c r="B33" s="36"/>
      <c r="C33" s="128"/>
      <c r="D33" s="279"/>
      <c r="E33" s="265"/>
      <c r="F33" s="64"/>
      <c r="G33" s="64"/>
      <c r="H33" s="70"/>
      <c r="I33" s="146"/>
      <c r="J33" s="109"/>
      <c r="K33" s="64"/>
      <c r="L33" s="72"/>
      <c r="M33" s="97"/>
      <c r="N33" s="109"/>
      <c r="O33" s="64"/>
      <c r="P33" s="109"/>
      <c r="Q33" s="64"/>
      <c r="R33" s="72"/>
      <c r="S33" s="64"/>
      <c r="T33" s="348"/>
      <c r="U33" s="347"/>
      <c r="V33" s="355"/>
      <c r="W33" s="295"/>
      <c r="X33" s="295"/>
      <c r="Y33" s="304"/>
      <c r="Z33" s="250"/>
      <c r="AA33" s="250"/>
      <c r="AB33" s="111">
        <v>113.35</v>
      </c>
    </row>
    <row r="34" spans="1:30" s="150" customFormat="1" ht="27" customHeight="1" x14ac:dyDescent="0.25">
      <c r="A34" s="32"/>
      <c r="B34" s="32"/>
      <c r="C34" s="127"/>
      <c r="D34" s="46"/>
      <c r="E34" s="263"/>
      <c r="F34" s="61"/>
      <c r="G34" s="61"/>
      <c r="H34" s="66"/>
      <c r="I34" s="136"/>
      <c r="J34" s="99" t="s">
        <v>149</v>
      </c>
      <c r="K34" s="61">
        <v>-200</v>
      </c>
      <c r="L34" s="76"/>
      <c r="M34" s="87"/>
      <c r="N34" s="369"/>
      <c r="O34" s="61"/>
      <c r="P34" s="99" t="s">
        <v>194</v>
      </c>
      <c r="Q34" s="61">
        <v>10000</v>
      </c>
      <c r="R34" s="76"/>
      <c r="S34" s="61"/>
      <c r="T34" s="345"/>
      <c r="U34" s="344"/>
      <c r="V34" s="353"/>
      <c r="W34" s="296"/>
      <c r="X34" s="296"/>
      <c r="Y34" s="303"/>
      <c r="Z34" s="247"/>
      <c r="AA34" s="247"/>
      <c r="AB34" s="113"/>
    </row>
    <row r="35" spans="1:30" s="150" customFormat="1" ht="27" customHeight="1" x14ac:dyDescent="0.25">
      <c r="A35" s="34">
        <v>13</v>
      </c>
      <c r="B35" s="34" t="s">
        <v>59</v>
      </c>
      <c r="C35" s="126">
        <v>-8.6794589857636557E-3</v>
      </c>
      <c r="D35" s="280">
        <v>-0.04</v>
      </c>
      <c r="E35" s="264">
        <v>1E-3</v>
      </c>
      <c r="F35" s="57">
        <v>-1100</v>
      </c>
      <c r="G35" s="57">
        <v>-300</v>
      </c>
      <c r="H35" s="67">
        <f>SUM(F35:G35)</f>
        <v>-1400</v>
      </c>
      <c r="I35" s="102"/>
      <c r="J35" s="100" t="s">
        <v>94</v>
      </c>
      <c r="K35" s="57">
        <v>300</v>
      </c>
      <c r="L35" s="80">
        <f>SUM(K33:K35)</f>
        <v>100</v>
      </c>
      <c r="M35" s="81"/>
      <c r="N35" s="100"/>
      <c r="O35" s="57"/>
      <c r="P35" s="100" t="s">
        <v>94</v>
      </c>
      <c r="Q35" s="95">
        <v>-500</v>
      </c>
      <c r="R35" s="152">
        <f>SUM(O33:O35)+SUM(Q33:Q35)</f>
        <v>9500</v>
      </c>
      <c r="S35" s="95">
        <v>8200</v>
      </c>
      <c r="T35" s="352">
        <v>5239100</v>
      </c>
      <c r="U35" s="341">
        <v>4654600</v>
      </c>
      <c r="V35" s="354">
        <v>4654600</v>
      </c>
      <c r="W35" s="294">
        <v>-4.1000000000000002E-2</v>
      </c>
      <c r="X35" s="294">
        <v>-0.11600000000000001</v>
      </c>
      <c r="Y35" s="242">
        <v>-4.9000000000000002E-2</v>
      </c>
      <c r="Z35" s="251">
        <v>-5.5E-2</v>
      </c>
      <c r="AA35" s="251">
        <v>4.4999999999999998E-2</v>
      </c>
      <c r="AB35" s="112">
        <v>113.59</v>
      </c>
    </row>
    <row r="36" spans="1:30" s="150" customFormat="1" ht="27" customHeight="1" x14ac:dyDescent="0.25">
      <c r="A36" s="32"/>
      <c r="B36" s="36"/>
      <c r="C36" s="128"/>
      <c r="D36" s="279"/>
      <c r="E36" s="265"/>
      <c r="F36" s="64"/>
      <c r="G36" s="64"/>
      <c r="H36" s="70"/>
      <c r="I36" s="146"/>
      <c r="J36" s="109" t="s">
        <v>194</v>
      </c>
      <c r="K36" s="64">
        <v>-10000</v>
      </c>
      <c r="L36" s="72"/>
      <c r="M36" s="97"/>
      <c r="N36" s="109"/>
      <c r="O36" s="64"/>
      <c r="P36" s="109"/>
      <c r="Q36" s="64"/>
      <c r="R36" s="72"/>
      <c r="S36" s="64"/>
      <c r="T36" s="348"/>
      <c r="U36" s="347"/>
      <c r="V36" s="355"/>
      <c r="W36" s="295"/>
      <c r="X36" s="295"/>
      <c r="Y36" s="304"/>
      <c r="Z36" s="250"/>
      <c r="AA36" s="250"/>
      <c r="AB36" s="111">
        <v>113.48</v>
      </c>
    </row>
    <row r="37" spans="1:30" s="150" customFormat="1" ht="27" customHeight="1" x14ac:dyDescent="0.25">
      <c r="A37" s="32"/>
      <c r="B37" s="32"/>
      <c r="C37" s="127"/>
      <c r="D37" s="46"/>
      <c r="E37" s="263"/>
      <c r="F37" s="61"/>
      <c r="G37" s="61"/>
      <c r="H37" s="66"/>
      <c r="I37" s="136"/>
      <c r="J37" s="99" t="s">
        <v>149</v>
      </c>
      <c r="K37" s="61">
        <v>-300</v>
      </c>
      <c r="L37" s="76"/>
      <c r="M37" s="87"/>
      <c r="N37" s="99"/>
      <c r="O37" s="61"/>
      <c r="P37" s="99" t="s">
        <v>194</v>
      </c>
      <c r="Q37" s="61">
        <v>20000</v>
      </c>
      <c r="R37" s="76"/>
      <c r="S37" s="61"/>
      <c r="T37" s="345"/>
      <c r="U37" s="344"/>
      <c r="V37" s="353"/>
      <c r="W37" s="296"/>
      <c r="X37" s="296"/>
      <c r="Y37" s="303"/>
      <c r="Z37" s="247"/>
      <c r="AA37" s="247"/>
      <c r="AB37" s="113"/>
    </row>
    <row r="38" spans="1:30" s="150" customFormat="1" ht="27" customHeight="1" x14ac:dyDescent="0.25">
      <c r="A38" s="34">
        <v>14</v>
      </c>
      <c r="B38" s="34" t="s">
        <v>60</v>
      </c>
      <c r="C38" s="126">
        <v>-1.4465938321117406E-2</v>
      </c>
      <c r="D38" s="280">
        <v>-0.05</v>
      </c>
      <c r="E38" s="264">
        <v>1E-3</v>
      </c>
      <c r="F38" s="57">
        <v>-2200</v>
      </c>
      <c r="G38" s="57">
        <v>5000</v>
      </c>
      <c r="H38" s="67">
        <f>SUM(F38:G38)</f>
        <v>2800</v>
      </c>
      <c r="I38" s="102"/>
      <c r="J38" s="100" t="s">
        <v>94</v>
      </c>
      <c r="K38" s="57">
        <v>500</v>
      </c>
      <c r="L38" s="80">
        <f>SUM(K36:K38)</f>
        <v>-9800</v>
      </c>
      <c r="M38" s="81"/>
      <c r="N38" s="100"/>
      <c r="O38" s="57"/>
      <c r="P38" s="100" t="s">
        <v>94</v>
      </c>
      <c r="Q38" s="95">
        <v>-200</v>
      </c>
      <c r="R38" s="152">
        <f>SUM(O36:O38)+SUM(Q36:Q38)</f>
        <v>19800</v>
      </c>
      <c r="S38" s="95">
        <v>12800</v>
      </c>
      <c r="T38" s="352">
        <v>5251900</v>
      </c>
      <c r="U38" s="341">
        <v>4665200</v>
      </c>
      <c r="V38" s="354">
        <v>4665200</v>
      </c>
      <c r="W38" s="294">
        <v>-7.3999999999999996E-2</v>
      </c>
      <c r="X38" s="294">
        <v>-0.11600000000000001</v>
      </c>
      <c r="Y38" s="242">
        <v>-4.9000000000000002E-2</v>
      </c>
      <c r="Z38" s="251">
        <v>-5.5E-2</v>
      </c>
      <c r="AA38" s="251">
        <v>4.4999999999999998E-2</v>
      </c>
      <c r="AB38" s="112">
        <v>113.74</v>
      </c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 t="s">
        <v>194</v>
      </c>
      <c r="K39" s="61">
        <v>-20000</v>
      </c>
      <c r="L39" s="76"/>
      <c r="M39" s="87"/>
      <c r="N39" s="99"/>
      <c r="O39" s="61"/>
      <c r="P39" s="99"/>
      <c r="Q39" s="96"/>
      <c r="R39" s="153"/>
      <c r="S39" s="96"/>
      <c r="T39" s="351"/>
      <c r="U39" s="344"/>
      <c r="V39" s="353"/>
      <c r="W39" s="296"/>
      <c r="X39" s="296"/>
      <c r="Y39" s="303"/>
      <c r="Z39" s="247"/>
      <c r="AA39" s="296"/>
      <c r="AB39" s="113">
        <v>113.63</v>
      </c>
      <c r="AC39" s="149"/>
      <c r="AD39" s="149"/>
    </row>
    <row r="40" spans="1:30" ht="27" customHeight="1" x14ac:dyDescent="0.25">
      <c r="A40" s="32"/>
      <c r="B40" s="14"/>
      <c r="C40" s="127"/>
      <c r="D40" s="46"/>
      <c r="E40" s="263"/>
      <c r="F40" s="61"/>
      <c r="G40" s="61"/>
      <c r="H40" s="66"/>
      <c r="I40" s="136"/>
      <c r="J40" s="99" t="s">
        <v>149</v>
      </c>
      <c r="K40" s="61">
        <v>-900</v>
      </c>
      <c r="L40" s="76"/>
      <c r="M40" s="87"/>
      <c r="N40" s="99"/>
      <c r="O40" s="61"/>
      <c r="P40" s="99"/>
      <c r="Q40" s="96"/>
      <c r="R40" s="153"/>
      <c r="S40" s="96"/>
      <c r="T40" s="351"/>
      <c r="U40" s="344"/>
      <c r="V40" s="353"/>
      <c r="W40" s="296"/>
      <c r="X40" s="296"/>
      <c r="Y40" s="303"/>
      <c r="Z40" s="247"/>
      <c r="AA40" s="247"/>
      <c r="AB40" s="113"/>
      <c r="AC40" s="149"/>
      <c r="AD40" s="149"/>
    </row>
    <row r="41" spans="1:30" ht="27" customHeight="1" x14ac:dyDescent="0.25">
      <c r="A41" s="32"/>
      <c r="B41" s="14"/>
      <c r="C41" s="127"/>
      <c r="D41" s="46"/>
      <c r="E41" s="263"/>
      <c r="F41" s="61"/>
      <c r="G41" s="61"/>
      <c r="H41" s="66"/>
      <c r="I41" s="136"/>
      <c r="J41" s="99" t="s">
        <v>159</v>
      </c>
      <c r="K41" s="61">
        <v>-100</v>
      </c>
      <c r="L41" s="76"/>
      <c r="M41" s="87"/>
      <c r="N41" s="99"/>
      <c r="O41" s="61"/>
      <c r="P41" s="99" t="s">
        <v>194</v>
      </c>
      <c r="Q41" s="96">
        <v>43700</v>
      </c>
      <c r="R41" s="153"/>
      <c r="S41" s="96"/>
      <c r="T41" s="351"/>
      <c r="U41" s="344"/>
      <c r="V41" s="353"/>
      <c r="W41" s="296"/>
      <c r="X41" s="296"/>
      <c r="Y41" s="303"/>
      <c r="Z41" s="247"/>
      <c r="AA41" s="247"/>
      <c r="AB41" s="113"/>
      <c r="AC41" s="149"/>
      <c r="AD41" s="149"/>
    </row>
    <row r="42" spans="1:30" ht="27" customHeight="1" x14ac:dyDescent="0.25">
      <c r="A42" s="32"/>
      <c r="B42" s="14"/>
      <c r="C42" s="127"/>
      <c r="D42" s="46"/>
      <c r="E42" s="263"/>
      <c r="F42" s="61"/>
      <c r="G42" s="61"/>
      <c r="H42" s="66"/>
      <c r="I42" s="136"/>
      <c r="J42" s="99" t="s">
        <v>94</v>
      </c>
      <c r="K42" s="61">
        <v>200</v>
      </c>
      <c r="L42" s="76"/>
      <c r="M42" s="87"/>
      <c r="N42" s="99"/>
      <c r="O42" s="61"/>
      <c r="P42" s="99" t="s">
        <v>94</v>
      </c>
      <c r="Q42" s="96">
        <v>-300</v>
      </c>
      <c r="R42" s="153"/>
      <c r="S42" s="96"/>
      <c r="T42" s="351"/>
      <c r="U42" s="344"/>
      <c r="V42" s="343"/>
      <c r="W42" s="296"/>
      <c r="X42" s="296"/>
      <c r="Y42" s="303"/>
      <c r="Z42" s="247"/>
      <c r="AA42" s="247"/>
      <c r="AB42" s="113"/>
      <c r="AC42" s="149"/>
      <c r="AD42" s="149"/>
    </row>
    <row r="43" spans="1:30" ht="27" customHeight="1" x14ac:dyDescent="0.25">
      <c r="A43" s="34">
        <v>15</v>
      </c>
      <c r="B43" s="18" t="s">
        <v>61</v>
      </c>
      <c r="C43" s="126">
        <v>-2.2175886855047577E-2</v>
      </c>
      <c r="D43" s="276">
        <v>-0.08</v>
      </c>
      <c r="E43" s="264">
        <v>1E-3</v>
      </c>
      <c r="F43" s="69">
        <v>-2200</v>
      </c>
      <c r="G43" s="57">
        <v>66800</v>
      </c>
      <c r="H43" s="67">
        <f>SUM(F43:G43)</f>
        <v>64600</v>
      </c>
      <c r="I43" s="55"/>
      <c r="J43" s="100" t="s">
        <v>186</v>
      </c>
      <c r="K43" s="57">
        <v>-17900</v>
      </c>
      <c r="L43" s="80">
        <f>SUM(K39:K43)</f>
        <v>-38700</v>
      </c>
      <c r="M43" s="89"/>
      <c r="N43" s="100"/>
      <c r="O43" s="57"/>
      <c r="P43" s="100" t="s">
        <v>186</v>
      </c>
      <c r="Q43" s="95">
        <v>20100</v>
      </c>
      <c r="R43" s="152">
        <f>SUM(O39:O43)+SUM(Q39:Q43)</f>
        <v>63500</v>
      </c>
      <c r="S43" s="154">
        <v>89400</v>
      </c>
      <c r="T43" s="352">
        <v>5341300</v>
      </c>
      <c r="U43" s="341">
        <v>4753200</v>
      </c>
      <c r="V43" s="340">
        <v>4753200</v>
      </c>
      <c r="W43" s="294">
        <v>-8.6999999999999994E-2</v>
      </c>
      <c r="X43" s="294">
        <v>-0.11600000000000001</v>
      </c>
      <c r="Y43" s="242">
        <v>-4.9000000000000002E-2</v>
      </c>
      <c r="Z43" s="248">
        <v>-5.5E-2</v>
      </c>
      <c r="AA43" s="251">
        <v>4.4999999999999998E-2</v>
      </c>
      <c r="AB43" s="112">
        <v>113.8</v>
      </c>
      <c r="AC43" s="151"/>
      <c r="AD43" s="149"/>
    </row>
    <row r="44" spans="1:30" ht="27" customHeight="1" x14ac:dyDescent="0.25">
      <c r="A44" s="32"/>
      <c r="B44" s="14"/>
      <c r="C44" s="127"/>
      <c r="D44" s="46"/>
      <c r="E44" s="266"/>
      <c r="F44" s="61"/>
      <c r="G44" s="61"/>
      <c r="H44" s="66"/>
      <c r="I44" s="56"/>
      <c r="J44" s="99" t="s">
        <v>194</v>
      </c>
      <c r="K44" s="61">
        <v>-43700</v>
      </c>
      <c r="L44" s="76"/>
      <c r="M44" s="135"/>
      <c r="N44" s="99"/>
      <c r="O44" s="61"/>
      <c r="P44" s="99"/>
      <c r="Q44" s="96"/>
      <c r="R44" s="155"/>
      <c r="S44" s="96"/>
      <c r="T44" s="351"/>
      <c r="U44" s="344"/>
      <c r="V44" s="343"/>
      <c r="W44" s="296"/>
      <c r="X44" s="296"/>
      <c r="Y44" s="303"/>
      <c r="Z44" s="247"/>
      <c r="AA44" s="247"/>
      <c r="AB44" s="113">
        <v>114.04</v>
      </c>
      <c r="AC44" s="150"/>
      <c r="AD44" s="149"/>
    </row>
    <row r="45" spans="1:30" ht="27" customHeight="1" x14ac:dyDescent="0.25">
      <c r="A45" s="32"/>
      <c r="B45" s="14"/>
      <c r="C45" s="127"/>
      <c r="D45" s="46"/>
      <c r="E45" s="266"/>
      <c r="F45" s="61"/>
      <c r="G45" s="61"/>
      <c r="H45" s="66"/>
      <c r="I45" s="56"/>
      <c r="J45" s="99" t="s">
        <v>149</v>
      </c>
      <c r="K45" s="61">
        <v>-500</v>
      </c>
      <c r="L45" s="76"/>
      <c r="M45" s="135"/>
      <c r="N45" s="99"/>
      <c r="O45" s="61"/>
      <c r="P45" s="99"/>
      <c r="Q45" s="96"/>
      <c r="R45" s="155"/>
      <c r="S45" s="96"/>
      <c r="T45" s="351"/>
      <c r="U45" s="344"/>
      <c r="V45" s="343"/>
      <c r="W45" s="296"/>
      <c r="X45" s="296"/>
      <c r="Y45" s="303"/>
      <c r="Z45" s="247"/>
      <c r="AA45" s="247"/>
      <c r="AB45" s="113"/>
      <c r="AC45" s="150"/>
      <c r="AD45" s="149"/>
    </row>
    <row r="46" spans="1:30" ht="27" customHeight="1" x14ac:dyDescent="0.25">
      <c r="A46" s="32"/>
      <c r="B46" s="14"/>
      <c r="C46" s="59"/>
      <c r="D46" s="277"/>
      <c r="E46" s="263"/>
      <c r="F46" s="137"/>
      <c r="G46" s="61"/>
      <c r="H46" s="68"/>
      <c r="I46" s="108"/>
      <c r="J46" s="99" t="s">
        <v>159</v>
      </c>
      <c r="K46" s="96">
        <v>-100</v>
      </c>
      <c r="L46" s="76"/>
      <c r="M46" s="90"/>
      <c r="N46" s="99"/>
      <c r="O46" s="61"/>
      <c r="P46" s="99" t="s">
        <v>171</v>
      </c>
      <c r="Q46" s="61">
        <v>13800</v>
      </c>
      <c r="R46" s="105"/>
      <c r="S46" s="84"/>
      <c r="T46" s="345"/>
      <c r="U46" s="350"/>
      <c r="V46" s="349"/>
      <c r="W46" s="296"/>
      <c r="X46" s="296"/>
      <c r="Y46" s="306"/>
      <c r="Z46" s="247"/>
      <c r="AA46" s="296"/>
      <c r="AB46" s="113"/>
      <c r="AC46" s="151"/>
      <c r="AD46" s="149"/>
    </row>
    <row r="47" spans="1:30" ht="27" customHeight="1" x14ac:dyDescent="0.25">
      <c r="A47" s="34">
        <v>16</v>
      </c>
      <c r="B47" s="18" t="s">
        <v>62</v>
      </c>
      <c r="C47" s="126">
        <v>-3.2551356207665826E-2</v>
      </c>
      <c r="D47" s="276">
        <v>-7.0000000000000007E-2</v>
      </c>
      <c r="E47" s="264">
        <v>1E-3</v>
      </c>
      <c r="F47" s="69">
        <v>-3300</v>
      </c>
      <c r="G47" s="57">
        <v>0</v>
      </c>
      <c r="H47" s="67">
        <f>SUM(F47:G47)</f>
        <v>-3300</v>
      </c>
      <c r="I47" s="107"/>
      <c r="J47" s="100" t="s">
        <v>94</v>
      </c>
      <c r="K47" s="95">
        <v>300</v>
      </c>
      <c r="L47" s="80">
        <f>SUM(K44:K47)</f>
        <v>-44000</v>
      </c>
      <c r="M47" s="81"/>
      <c r="N47" s="100"/>
      <c r="O47" s="57"/>
      <c r="P47" s="100" t="s">
        <v>94</v>
      </c>
      <c r="Q47" s="330">
        <v>-200</v>
      </c>
      <c r="R47" s="152">
        <f>SUM(O44:O47)+SUM(Q44:Q47)</f>
        <v>13600</v>
      </c>
      <c r="S47" s="82">
        <v>-33700</v>
      </c>
      <c r="T47" s="342">
        <v>5307600</v>
      </c>
      <c r="U47" s="341">
        <v>4693700</v>
      </c>
      <c r="V47" s="340">
        <v>3527500</v>
      </c>
      <c r="W47" s="294">
        <v>-8.8999999999999996E-2</v>
      </c>
      <c r="X47" s="294">
        <v>-0.11799999999999999</v>
      </c>
      <c r="Y47" s="242">
        <v>-4.9000000000000002E-2</v>
      </c>
      <c r="Z47" s="248">
        <v>-5.5E-2</v>
      </c>
      <c r="AA47" s="251">
        <v>0.04</v>
      </c>
      <c r="AB47" s="112">
        <v>114.25</v>
      </c>
      <c r="AC47" s="151"/>
      <c r="AD47" s="149"/>
    </row>
    <row r="48" spans="1:30" ht="27" customHeight="1" x14ac:dyDescent="0.25">
      <c r="A48" s="32"/>
      <c r="B48" s="14"/>
      <c r="C48" s="127"/>
      <c r="D48" s="46"/>
      <c r="E48" s="263"/>
      <c r="F48" s="61"/>
      <c r="G48" s="61"/>
      <c r="H48" s="66"/>
      <c r="I48" s="129"/>
      <c r="J48" s="99"/>
      <c r="K48" s="96"/>
      <c r="L48" s="76"/>
      <c r="M48" s="87"/>
      <c r="N48" s="99"/>
      <c r="O48" s="61"/>
      <c r="P48" s="99"/>
      <c r="Q48" s="61"/>
      <c r="R48" s="131"/>
      <c r="S48" s="61"/>
      <c r="T48" s="345"/>
      <c r="U48" s="344"/>
      <c r="V48" s="343"/>
      <c r="W48" s="296"/>
      <c r="X48" s="296"/>
      <c r="Y48" s="303"/>
      <c r="Z48" s="247"/>
      <c r="AA48" s="247"/>
      <c r="AB48" s="113">
        <v>113.45</v>
      </c>
      <c r="AC48" s="151"/>
      <c r="AD48" s="149"/>
    </row>
    <row r="49" spans="1:30" ht="27" customHeight="1" x14ac:dyDescent="0.25">
      <c r="A49" s="32"/>
      <c r="B49" s="11"/>
      <c r="C49" s="127"/>
      <c r="D49" s="46"/>
      <c r="E49" s="263"/>
      <c r="F49" s="61"/>
      <c r="G49" s="61"/>
      <c r="H49" s="66"/>
      <c r="I49" s="129"/>
      <c r="J49" s="99" t="s">
        <v>149</v>
      </c>
      <c r="K49" s="96">
        <v>-800</v>
      </c>
      <c r="L49" s="76"/>
      <c r="M49" s="87"/>
      <c r="N49" s="99"/>
      <c r="O49" s="93"/>
      <c r="P49" s="99" t="s">
        <v>149</v>
      </c>
      <c r="Q49" s="61">
        <v>5000</v>
      </c>
      <c r="R49" s="131"/>
      <c r="S49" s="61"/>
      <c r="T49" s="345"/>
      <c r="U49" s="344"/>
      <c r="V49" s="343"/>
      <c r="W49" s="296"/>
      <c r="X49" s="296"/>
      <c r="Y49" s="303"/>
      <c r="Z49" s="247"/>
      <c r="AA49" s="247"/>
      <c r="AB49" s="113"/>
      <c r="AC49" s="151"/>
      <c r="AD49" s="149"/>
    </row>
    <row r="50" spans="1:30" s="150" customFormat="1" ht="27" customHeight="1" x14ac:dyDescent="0.25">
      <c r="A50" s="34">
        <v>17</v>
      </c>
      <c r="B50" s="132" t="s">
        <v>63</v>
      </c>
      <c r="C50" s="126">
        <v>-2.840005100689574E-2</v>
      </c>
      <c r="D50" s="280">
        <v>-7.0000000000000007E-2</v>
      </c>
      <c r="E50" s="267">
        <v>1E-3</v>
      </c>
      <c r="F50" s="57">
        <v>-2400</v>
      </c>
      <c r="G50" s="57">
        <v>-2600</v>
      </c>
      <c r="H50" s="67">
        <f>SUM(F50:G50)</f>
        <v>-5000</v>
      </c>
      <c r="I50" s="133"/>
      <c r="J50" s="100" t="s">
        <v>94</v>
      </c>
      <c r="K50" s="95">
        <v>200</v>
      </c>
      <c r="L50" s="80">
        <f>SUM(K48:K50)</f>
        <v>-600</v>
      </c>
      <c r="M50" s="81"/>
      <c r="N50" s="100"/>
      <c r="O50" s="57"/>
      <c r="P50" s="100" t="s">
        <v>94</v>
      </c>
      <c r="Q50" s="57">
        <v>-100</v>
      </c>
      <c r="R50" s="152">
        <f>SUM(O48:O50)+SUM(Q48:Q50)</f>
        <v>4900</v>
      </c>
      <c r="S50" s="57">
        <v>-700</v>
      </c>
      <c r="T50" s="342">
        <v>5306900</v>
      </c>
      <c r="U50" s="341">
        <v>4700600</v>
      </c>
      <c r="V50" s="340">
        <v>4699900</v>
      </c>
      <c r="W50" s="297">
        <v>-8.6999999999999994E-2</v>
      </c>
      <c r="X50" s="297">
        <v>-0.11799999999999999</v>
      </c>
      <c r="Y50" s="245">
        <v>-4.9000000000000002E-2</v>
      </c>
      <c r="Z50" s="248">
        <v>-0.05</v>
      </c>
      <c r="AA50" s="251">
        <v>4.3999999999999997E-2</v>
      </c>
      <c r="AB50" s="112">
        <v>113.87</v>
      </c>
      <c r="AC50" s="151"/>
    </row>
    <row r="51" spans="1:30" s="150" customFormat="1" ht="27" customHeight="1" x14ac:dyDescent="0.25">
      <c r="A51" s="32"/>
      <c r="B51" s="14"/>
      <c r="C51" s="59"/>
      <c r="D51" s="45"/>
      <c r="E51" s="263"/>
      <c r="F51" s="61"/>
      <c r="G51" s="61"/>
      <c r="H51" s="66"/>
      <c r="I51" s="56"/>
      <c r="J51" s="99" t="s">
        <v>149</v>
      </c>
      <c r="K51" s="96">
        <v>-300</v>
      </c>
      <c r="L51" s="76"/>
      <c r="M51" s="87"/>
      <c r="N51" s="99"/>
      <c r="O51" s="61"/>
      <c r="P51" s="99"/>
      <c r="Q51" s="61"/>
      <c r="R51" s="105"/>
      <c r="S51" s="61"/>
      <c r="T51" s="345"/>
      <c r="U51" s="344"/>
      <c r="V51" s="343"/>
      <c r="W51" s="296"/>
      <c r="X51" s="296"/>
      <c r="Y51" s="303"/>
      <c r="Z51" s="249"/>
      <c r="AA51" s="247"/>
      <c r="AB51" s="147">
        <v>113.35</v>
      </c>
      <c r="AC51" s="151"/>
    </row>
    <row r="52" spans="1:30" s="150" customFormat="1" ht="27" customHeight="1" x14ac:dyDescent="0.25">
      <c r="A52" s="32"/>
      <c r="B52" s="14"/>
      <c r="C52" s="59"/>
      <c r="D52" s="45"/>
      <c r="E52" s="263"/>
      <c r="F52" s="61"/>
      <c r="G52" s="61"/>
      <c r="H52" s="66"/>
      <c r="I52" s="56"/>
      <c r="J52" s="99" t="s">
        <v>159</v>
      </c>
      <c r="K52" s="96">
        <v>-600</v>
      </c>
      <c r="L52" s="76"/>
      <c r="M52" s="87"/>
      <c r="N52" s="99"/>
      <c r="O52" s="61"/>
      <c r="P52" s="99"/>
      <c r="Q52" s="61"/>
      <c r="R52" s="105"/>
      <c r="S52" s="61"/>
      <c r="T52" s="345"/>
      <c r="U52" s="344"/>
      <c r="V52" s="343"/>
      <c r="W52" s="296"/>
      <c r="X52" s="296"/>
      <c r="Y52" s="303"/>
      <c r="Z52" s="249"/>
      <c r="AA52" s="247"/>
      <c r="AB52" s="147"/>
      <c r="AC52" s="151"/>
    </row>
    <row r="53" spans="1:30" s="150" customFormat="1" ht="27" customHeight="1" x14ac:dyDescent="0.25">
      <c r="A53" s="34">
        <v>20</v>
      </c>
      <c r="B53" s="18" t="s">
        <v>59</v>
      </c>
      <c r="C53" s="126">
        <v>-2.8384693897389048E-2</v>
      </c>
      <c r="D53" s="280">
        <v>-0.06</v>
      </c>
      <c r="E53" s="264">
        <v>1E-3</v>
      </c>
      <c r="F53" s="57">
        <v>-2000</v>
      </c>
      <c r="G53" s="57">
        <v>72100</v>
      </c>
      <c r="H53" s="67">
        <f>SUM(F53:G53)</f>
        <v>70100</v>
      </c>
      <c r="I53" s="55"/>
      <c r="J53" s="100" t="s">
        <v>94</v>
      </c>
      <c r="K53" s="95">
        <v>100</v>
      </c>
      <c r="L53" s="80">
        <f>SUM(K51:K53)</f>
        <v>-800</v>
      </c>
      <c r="M53" s="81"/>
      <c r="N53" s="100"/>
      <c r="O53" s="57"/>
      <c r="P53" s="100" t="s">
        <v>94</v>
      </c>
      <c r="Q53" s="57">
        <v>-100</v>
      </c>
      <c r="R53" s="152">
        <f>SUM(O51:O53)+SUM(Q51:Q53)</f>
        <v>-100</v>
      </c>
      <c r="S53" s="57">
        <v>69200</v>
      </c>
      <c r="T53" s="342">
        <v>5376100</v>
      </c>
      <c r="U53" s="341">
        <v>4766700</v>
      </c>
      <c r="V53" s="340">
        <v>4766200</v>
      </c>
      <c r="W53" s="297">
        <v>-8.6999999999999994E-2</v>
      </c>
      <c r="X53" s="297">
        <v>-0.11799999999999999</v>
      </c>
      <c r="Y53" s="242">
        <v>-4.9000000000000002E-2</v>
      </c>
      <c r="Z53" s="248">
        <v>-0.05</v>
      </c>
      <c r="AA53" s="251">
        <v>3.5000000000000003E-2</v>
      </c>
      <c r="AB53" s="148">
        <v>113.71</v>
      </c>
      <c r="AC53" s="151"/>
    </row>
    <row r="54" spans="1:30" s="150" customFormat="1" ht="27" customHeight="1" x14ac:dyDescent="0.25">
      <c r="A54" s="36"/>
      <c r="B54" s="14"/>
      <c r="C54" s="58"/>
      <c r="D54" s="281"/>
      <c r="E54" s="265"/>
      <c r="F54" s="64"/>
      <c r="G54" s="64"/>
      <c r="H54" s="70"/>
      <c r="I54" s="110"/>
      <c r="J54" s="109"/>
      <c r="K54" s="96"/>
      <c r="L54" s="72"/>
      <c r="M54" s="97"/>
      <c r="N54" s="99"/>
      <c r="O54" s="64"/>
      <c r="P54" s="99"/>
      <c r="Q54" s="64"/>
      <c r="R54" s="104"/>
      <c r="S54" s="64"/>
      <c r="T54" s="348"/>
      <c r="U54" s="347"/>
      <c r="V54" s="346"/>
      <c r="W54" s="295"/>
      <c r="X54" s="295"/>
      <c r="Y54" s="304"/>
      <c r="Z54" s="253"/>
      <c r="AA54" s="250"/>
      <c r="AB54" s="111">
        <v>113.57</v>
      </c>
      <c r="AC54" s="151"/>
    </row>
    <row r="55" spans="1:30" s="150" customFormat="1" ht="27" customHeight="1" x14ac:dyDescent="0.25">
      <c r="A55" s="32"/>
      <c r="B55" s="14"/>
      <c r="C55" s="59"/>
      <c r="D55" s="45"/>
      <c r="E55" s="263"/>
      <c r="F55" s="61"/>
      <c r="G55" s="61"/>
      <c r="H55" s="66"/>
      <c r="I55" s="134"/>
      <c r="J55" s="99" t="s">
        <v>149</v>
      </c>
      <c r="K55" s="96">
        <v>-300</v>
      </c>
      <c r="L55" s="76"/>
      <c r="M55" s="87"/>
      <c r="N55" s="99"/>
      <c r="O55" s="61"/>
      <c r="P55" s="99"/>
      <c r="Q55" s="61"/>
      <c r="R55" s="105"/>
      <c r="S55" s="61"/>
      <c r="T55" s="345"/>
      <c r="U55" s="344"/>
      <c r="V55" s="343"/>
      <c r="W55" s="296"/>
      <c r="X55" s="296"/>
      <c r="Y55" s="303"/>
      <c r="Z55" s="249"/>
      <c r="AA55" s="247"/>
      <c r="AB55" s="113"/>
      <c r="AC55" s="151"/>
    </row>
    <row r="56" spans="1:30" s="150" customFormat="1" ht="27" customHeight="1" x14ac:dyDescent="0.25">
      <c r="A56" s="34">
        <v>21</v>
      </c>
      <c r="B56" s="34" t="s">
        <v>60</v>
      </c>
      <c r="C56" s="126">
        <v>-2.7565959906723371E-2</v>
      </c>
      <c r="D56" s="280">
        <v>-0.06</v>
      </c>
      <c r="E56" s="264">
        <v>1E-3</v>
      </c>
      <c r="F56" s="57">
        <v>-2700</v>
      </c>
      <c r="G56" s="57">
        <v>-5600</v>
      </c>
      <c r="H56" s="67">
        <f>SUM(F56:G56)</f>
        <v>-8300</v>
      </c>
      <c r="I56" s="55"/>
      <c r="J56" s="100" t="s">
        <v>94</v>
      </c>
      <c r="K56" s="95">
        <v>100</v>
      </c>
      <c r="L56" s="80">
        <f>SUM(K54:K56)</f>
        <v>-200</v>
      </c>
      <c r="M56" s="81"/>
      <c r="N56" s="100"/>
      <c r="O56" s="57"/>
      <c r="P56" s="100" t="s">
        <v>170</v>
      </c>
      <c r="Q56" s="57">
        <v>1000</v>
      </c>
      <c r="R56" s="152">
        <f>SUM(O54:O56)+SUM(Q54:Q56)</f>
        <v>1000</v>
      </c>
      <c r="S56" s="57">
        <v>-7500</v>
      </c>
      <c r="T56" s="342">
        <v>5368600</v>
      </c>
      <c r="U56" s="341">
        <v>4736300</v>
      </c>
      <c r="V56" s="340">
        <v>4735800</v>
      </c>
      <c r="W56" s="294">
        <v>-8.6999999999999994E-2</v>
      </c>
      <c r="X56" s="294">
        <v>-0.12</v>
      </c>
      <c r="Y56" s="242">
        <v>-4.9000000000000002E-2</v>
      </c>
      <c r="Z56" s="248">
        <v>-3.5000000000000003E-2</v>
      </c>
      <c r="AA56" s="251">
        <v>0.05</v>
      </c>
      <c r="AB56" s="112">
        <v>113.77</v>
      </c>
      <c r="AC56" s="151"/>
    </row>
    <row r="57" spans="1:30" s="150" customFormat="1" ht="27" customHeight="1" x14ac:dyDescent="0.25">
      <c r="A57" s="32"/>
      <c r="B57" s="14"/>
      <c r="C57" s="127"/>
      <c r="D57" s="46"/>
      <c r="E57" s="263"/>
      <c r="F57" s="61"/>
      <c r="G57" s="61"/>
      <c r="H57" s="66"/>
      <c r="I57" s="56"/>
      <c r="J57" s="99" t="s">
        <v>178</v>
      </c>
      <c r="K57" s="96">
        <v>-2500</v>
      </c>
      <c r="L57" s="76"/>
      <c r="M57" s="87"/>
      <c r="N57" s="99"/>
      <c r="O57" s="61"/>
      <c r="P57" s="99"/>
      <c r="Q57" s="61"/>
      <c r="R57" s="76"/>
      <c r="S57" s="61"/>
      <c r="T57" s="345"/>
      <c r="U57" s="344"/>
      <c r="V57" s="343"/>
      <c r="W57" s="296"/>
      <c r="X57" s="296"/>
      <c r="Y57" s="303"/>
      <c r="Z57" s="247"/>
      <c r="AA57" s="247"/>
      <c r="AB57" s="113">
        <v>113.95</v>
      </c>
      <c r="AC57" s="151"/>
    </row>
    <row r="58" spans="1:30" s="150" customFormat="1" ht="27" customHeight="1" x14ac:dyDescent="0.25">
      <c r="A58" s="32"/>
      <c r="B58" s="14"/>
      <c r="C58" s="127"/>
      <c r="D58" s="46"/>
      <c r="E58" s="263"/>
      <c r="F58" s="61"/>
      <c r="G58" s="61"/>
      <c r="H58" s="66"/>
      <c r="I58" s="56"/>
      <c r="J58" s="99" t="s">
        <v>149</v>
      </c>
      <c r="K58" s="96">
        <v>-600</v>
      </c>
      <c r="L58" s="76"/>
      <c r="M58" s="87"/>
      <c r="N58" s="99"/>
      <c r="O58" s="61"/>
      <c r="P58" s="99" t="s">
        <v>171</v>
      </c>
      <c r="Q58" s="61">
        <v>13500</v>
      </c>
      <c r="R58" s="76"/>
      <c r="S58" s="61"/>
      <c r="T58" s="345"/>
      <c r="U58" s="344"/>
      <c r="V58" s="343"/>
      <c r="W58" s="296"/>
      <c r="X58" s="296"/>
      <c r="Y58" s="303"/>
      <c r="Z58" s="247"/>
      <c r="AA58" s="247"/>
      <c r="AB58" s="113"/>
      <c r="AC58" s="151"/>
    </row>
    <row r="59" spans="1:30" s="150" customFormat="1" ht="27" customHeight="1" x14ac:dyDescent="0.25">
      <c r="A59" s="34">
        <v>22</v>
      </c>
      <c r="B59" s="18" t="s">
        <v>61</v>
      </c>
      <c r="C59" s="126">
        <v>-2.7938181429141101E-2</v>
      </c>
      <c r="D59" s="280">
        <v>-0.06</v>
      </c>
      <c r="E59" s="264">
        <v>1E-3</v>
      </c>
      <c r="F59" s="57">
        <v>-2600</v>
      </c>
      <c r="G59" s="57">
        <v>2200</v>
      </c>
      <c r="H59" s="67">
        <f>SUM(F59:G59)</f>
        <v>-400</v>
      </c>
      <c r="I59" s="55"/>
      <c r="J59" s="100" t="s">
        <v>159</v>
      </c>
      <c r="K59" s="95">
        <v>-100</v>
      </c>
      <c r="L59" s="80">
        <f>SUM(K57:K59)</f>
        <v>-3200</v>
      </c>
      <c r="M59" s="81"/>
      <c r="N59" s="100"/>
      <c r="O59" s="57"/>
      <c r="P59" s="100" t="s">
        <v>94</v>
      </c>
      <c r="Q59" s="95">
        <v>-100</v>
      </c>
      <c r="R59" s="152">
        <f>SUM(O57:O59)+SUM(Q57:Q59)</f>
        <v>13400</v>
      </c>
      <c r="S59" s="57">
        <v>15400</v>
      </c>
      <c r="T59" s="342">
        <v>5384000</v>
      </c>
      <c r="U59" s="341">
        <v>4752900</v>
      </c>
      <c r="V59" s="340">
        <v>4752400</v>
      </c>
      <c r="W59" s="294">
        <v>-8.5999999999999993E-2</v>
      </c>
      <c r="X59" s="294">
        <v>-0.123</v>
      </c>
      <c r="Y59" s="242">
        <v>-4.9000000000000002E-2</v>
      </c>
      <c r="Z59" s="251">
        <v>-3.5000000000000003E-2</v>
      </c>
      <c r="AA59" s="251">
        <v>5.5E-2</v>
      </c>
      <c r="AB59" s="112">
        <v>114.2</v>
      </c>
      <c r="AC59" s="151"/>
    </row>
    <row r="60" spans="1:30" s="150" customFormat="1" ht="27" customHeight="1" x14ac:dyDescent="0.25">
      <c r="A60" s="32"/>
      <c r="B60" s="14"/>
      <c r="C60" s="127"/>
      <c r="D60" s="46"/>
      <c r="E60" s="263"/>
      <c r="F60" s="61"/>
      <c r="G60" s="61"/>
      <c r="H60" s="66"/>
      <c r="I60" s="56"/>
      <c r="J60" s="99"/>
      <c r="K60" s="96"/>
      <c r="L60" s="76"/>
      <c r="M60" s="87"/>
      <c r="N60" s="99"/>
      <c r="O60" s="61"/>
      <c r="P60" s="99"/>
      <c r="Q60" s="61"/>
      <c r="R60" s="76"/>
      <c r="S60" s="61"/>
      <c r="T60" s="345"/>
      <c r="U60" s="344"/>
      <c r="V60" s="343"/>
      <c r="W60" s="296"/>
      <c r="X60" s="296"/>
      <c r="Y60" s="303"/>
      <c r="Z60" s="247"/>
      <c r="AA60" s="247"/>
      <c r="AB60" s="113">
        <v>114.08</v>
      </c>
      <c r="AC60" s="151"/>
    </row>
    <row r="61" spans="1:30" s="150" customFormat="1" ht="27" customHeight="1" x14ac:dyDescent="0.25">
      <c r="A61" s="32"/>
      <c r="B61" s="14"/>
      <c r="C61" s="127"/>
      <c r="D61" s="46"/>
      <c r="E61" s="263"/>
      <c r="F61" s="61"/>
      <c r="G61" s="61"/>
      <c r="H61" s="66"/>
      <c r="I61" s="56"/>
      <c r="J61" s="99" t="s">
        <v>149</v>
      </c>
      <c r="K61" s="96">
        <v>-500</v>
      </c>
      <c r="L61" s="76"/>
      <c r="M61" s="87"/>
      <c r="N61" s="99"/>
      <c r="O61" s="61"/>
      <c r="P61" s="99"/>
      <c r="Q61" s="61"/>
      <c r="R61" s="76"/>
      <c r="S61" s="61"/>
      <c r="T61" s="345"/>
      <c r="U61" s="344"/>
      <c r="V61" s="343"/>
      <c r="W61" s="296"/>
      <c r="X61" s="296"/>
      <c r="Y61" s="303"/>
      <c r="Z61" s="247"/>
      <c r="AA61" s="247"/>
      <c r="AB61" s="113"/>
      <c r="AC61" s="151"/>
    </row>
    <row r="62" spans="1:30" s="150" customFormat="1" ht="27" customHeight="1" x14ac:dyDescent="0.25">
      <c r="A62" s="32">
        <v>23</v>
      </c>
      <c r="B62" s="132" t="s">
        <v>62</v>
      </c>
      <c r="C62" s="127">
        <v>-2.7121958501268844E-2</v>
      </c>
      <c r="D62" s="46">
        <v>-0.06</v>
      </c>
      <c r="E62" s="263">
        <v>1E-3</v>
      </c>
      <c r="F62" s="61">
        <v>-4200</v>
      </c>
      <c r="G62" s="61">
        <v>3200</v>
      </c>
      <c r="H62" s="66">
        <f>SUM(F62:G62)</f>
        <v>-1000</v>
      </c>
      <c r="I62" s="56"/>
      <c r="J62" s="99" t="s">
        <v>94</v>
      </c>
      <c r="K62" s="95">
        <v>100</v>
      </c>
      <c r="L62" s="76">
        <f>SUM(K60:K62)</f>
        <v>-400</v>
      </c>
      <c r="M62" s="238"/>
      <c r="N62" s="100"/>
      <c r="O62" s="61"/>
      <c r="P62" s="100" t="s">
        <v>94</v>
      </c>
      <c r="Q62" s="61">
        <v>-100</v>
      </c>
      <c r="R62" s="152">
        <f>SUM(O60:O62)+SUM(Q60:Q62)+M62</f>
        <v>-100</v>
      </c>
      <c r="S62" s="61">
        <v>-1500</v>
      </c>
      <c r="T62" s="345">
        <v>5382500</v>
      </c>
      <c r="U62" s="344">
        <v>4756800</v>
      </c>
      <c r="V62" s="343">
        <v>4756400</v>
      </c>
      <c r="W62" s="298">
        <v>-7.3999999999999996E-2</v>
      </c>
      <c r="X62" s="298">
        <v>-0.123</v>
      </c>
      <c r="Y62" s="246">
        <v>-4.9000000000000002E-2</v>
      </c>
      <c r="Z62" s="247">
        <v>-3.5000000000000003E-2</v>
      </c>
      <c r="AA62" s="247">
        <v>0.06</v>
      </c>
      <c r="AB62" s="113">
        <v>114.28</v>
      </c>
      <c r="AC62" s="151"/>
    </row>
    <row r="63" spans="1:30" s="150" customFormat="1" ht="27" customHeight="1" x14ac:dyDescent="0.25">
      <c r="A63" s="36"/>
      <c r="B63" s="14"/>
      <c r="C63" s="58"/>
      <c r="D63" s="281"/>
      <c r="E63" s="265"/>
      <c r="F63" s="64"/>
      <c r="G63" s="64"/>
      <c r="H63" s="70"/>
      <c r="I63" s="110"/>
      <c r="J63" s="109" t="s">
        <v>149</v>
      </c>
      <c r="K63" s="96">
        <v>-800</v>
      </c>
      <c r="L63" s="72"/>
      <c r="M63" s="97"/>
      <c r="N63" s="99"/>
      <c r="O63" s="64"/>
      <c r="P63" s="99"/>
      <c r="Q63" s="64"/>
      <c r="R63" s="104"/>
      <c r="S63" s="64"/>
      <c r="T63" s="348"/>
      <c r="U63" s="347"/>
      <c r="V63" s="346"/>
      <c r="W63" s="295"/>
      <c r="X63" s="295"/>
      <c r="Y63" s="304"/>
      <c r="Z63" s="253"/>
      <c r="AA63" s="250"/>
      <c r="AB63" s="111">
        <v>114.3</v>
      </c>
      <c r="AC63" s="151"/>
    </row>
    <row r="64" spans="1:30" s="150" customFormat="1" ht="27" customHeight="1" x14ac:dyDescent="0.25">
      <c r="A64" s="32"/>
      <c r="B64" s="14"/>
      <c r="C64" s="59"/>
      <c r="D64" s="45"/>
      <c r="E64" s="263"/>
      <c r="F64" s="61"/>
      <c r="G64" s="61"/>
      <c r="H64" s="66"/>
      <c r="I64" s="134"/>
      <c r="J64" s="99" t="s">
        <v>159</v>
      </c>
      <c r="K64" s="96">
        <v>-100</v>
      </c>
      <c r="L64" s="76"/>
      <c r="M64" s="87"/>
      <c r="N64" s="99"/>
      <c r="O64" s="61"/>
      <c r="P64" s="99" t="s">
        <v>159</v>
      </c>
      <c r="Q64" s="61">
        <v>800</v>
      </c>
      <c r="R64" s="105"/>
      <c r="S64" s="61"/>
      <c r="T64" s="345"/>
      <c r="U64" s="344"/>
      <c r="V64" s="343"/>
      <c r="W64" s="296"/>
      <c r="X64" s="296"/>
      <c r="Y64" s="303"/>
      <c r="Z64" s="249"/>
      <c r="AA64" s="247"/>
      <c r="AB64" s="113"/>
      <c r="AC64" s="151"/>
    </row>
    <row r="65" spans="1:30" s="150" customFormat="1" ht="27" customHeight="1" x14ac:dyDescent="0.25">
      <c r="A65" s="34">
        <v>24</v>
      </c>
      <c r="B65" s="34" t="s">
        <v>63</v>
      </c>
      <c r="C65" s="126">
        <v>-2.3493339120908653E-2</v>
      </c>
      <c r="D65" s="280">
        <v>-7.0000000000000007E-2</v>
      </c>
      <c r="E65" s="264">
        <v>1E-3</v>
      </c>
      <c r="F65" s="57">
        <v>-2900</v>
      </c>
      <c r="G65" s="57">
        <v>4200</v>
      </c>
      <c r="H65" s="67">
        <f>SUM(F65:G65)</f>
        <v>1300</v>
      </c>
      <c r="I65" s="55"/>
      <c r="J65" s="100" t="s">
        <v>94</v>
      </c>
      <c r="K65" s="95">
        <v>100</v>
      </c>
      <c r="L65" s="80">
        <f>SUM(K63:K65)</f>
        <v>-800</v>
      </c>
      <c r="M65" s="81"/>
      <c r="N65" s="100"/>
      <c r="O65" s="57"/>
      <c r="P65" s="100" t="s">
        <v>195</v>
      </c>
      <c r="Q65" s="57">
        <v>20500</v>
      </c>
      <c r="R65" s="152">
        <f>SUM(O63:O65)+SUM(Q63:Q65)</f>
        <v>21300</v>
      </c>
      <c r="S65" s="57">
        <v>21800</v>
      </c>
      <c r="T65" s="342">
        <v>5404300</v>
      </c>
      <c r="U65" s="341">
        <v>4798200</v>
      </c>
      <c r="V65" s="340">
        <v>4797800</v>
      </c>
      <c r="W65" s="294">
        <v>-7.9000000000000001E-2</v>
      </c>
      <c r="X65" s="294">
        <v>-0.123</v>
      </c>
      <c r="Y65" s="242">
        <v>-4.9000000000000002E-2</v>
      </c>
      <c r="Z65" s="248">
        <v>-5.5E-2</v>
      </c>
      <c r="AA65" s="251">
        <v>0.06</v>
      </c>
      <c r="AB65" s="112">
        <v>114.51</v>
      </c>
      <c r="AC65" s="151"/>
    </row>
    <row r="66" spans="1:30" s="150" customFormat="1" ht="27" customHeight="1" x14ac:dyDescent="0.25">
      <c r="A66" s="32"/>
      <c r="B66" s="14"/>
      <c r="C66" s="127"/>
      <c r="D66" s="46"/>
      <c r="E66" s="263"/>
      <c r="F66" s="61"/>
      <c r="G66" s="61"/>
      <c r="H66" s="66"/>
      <c r="I66" s="56"/>
      <c r="J66" s="99"/>
      <c r="K66" s="96"/>
      <c r="L66" s="76"/>
      <c r="M66" s="87"/>
      <c r="N66" s="99"/>
      <c r="O66" s="61"/>
      <c r="P66" s="99" t="s">
        <v>171</v>
      </c>
      <c r="Q66" s="61">
        <v>9500</v>
      </c>
      <c r="R66" s="76"/>
      <c r="S66" s="61"/>
      <c r="T66" s="345"/>
      <c r="U66" s="344"/>
      <c r="V66" s="343"/>
      <c r="W66" s="296"/>
      <c r="X66" s="296"/>
      <c r="Y66" s="303"/>
      <c r="Z66" s="247"/>
      <c r="AA66" s="247"/>
      <c r="AB66" s="113">
        <v>114.33</v>
      </c>
      <c r="AC66" s="151"/>
    </row>
    <row r="67" spans="1:30" s="150" customFormat="1" ht="27" customHeight="1" x14ac:dyDescent="0.25">
      <c r="A67" s="32"/>
      <c r="B67" s="14"/>
      <c r="C67" s="127"/>
      <c r="D67" s="46"/>
      <c r="E67" s="263"/>
      <c r="F67" s="61"/>
      <c r="G67" s="61"/>
      <c r="H67" s="66"/>
      <c r="I67" s="56"/>
      <c r="J67" s="99"/>
      <c r="K67" s="96"/>
      <c r="L67" s="76"/>
      <c r="M67" s="87"/>
      <c r="N67" s="99"/>
      <c r="O67" s="61"/>
      <c r="P67" s="99" t="s">
        <v>194</v>
      </c>
      <c r="Q67" s="61">
        <v>15200</v>
      </c>
      <c r="R67" s="76"/>
      <c r="S67" s="61"/>
      <c r="T67" s="345"/>
      <c r="U67" s="344"/>
      <c r="V67" s="343"/>
      <c r="W67" s="296"/>
      <c r="X67" s="296"/>
      <c r="Y67" s="303"/>
      <c r="Z67" s="247"/>
      <c r="AA67" s="247"/>
      <c r="AB67" s="113"/>
      <c r="AC67" s="151"/>
    </row>
    <row r="68" spans="1:30" s="150" customFormat="1" ht="27" customHeight="1" x14ac:dyDescent="0.25">
      <c r="A68" s="32"/>
      <c r="B68" s="14"/>
      <c r="C68" s="127"/>
      <c r="D68" s="46"/>
      <c r="E68" s="263"/>
      <c r="F68" s="61"/>
      <c r="G68" s="61"/>
      <c r="H68" s="66"/>
      <c r="I68" s="56"/>
      <c r="J68" s="99" t="s">
        <v>149</v>
      </c>
      <c r="K68" s="96">
        <v>-1000</v>
      </c>
      <c r="L68" s="76"/>
      <c r="M68" s="87"/>
      <c r="N68" s="99"/>
      <c r="O68" s="61"/>
      <c r="P68" s="99" t="s">
        <v>94</v>
      </c>
      <c r="Q68" s="61">
        <v>-200</v>
      </c>
      <c r="R68" s="76"/>
      <c r="S68" s="61"/>
      <c r="T68" s="345"/>
      <c r="U68" s="344"/>
      <c r="V68" s="343"/>
      <c r="W68" s="296"/>
      <c r="X68" s="296"/>
      <c r="Y68" s="303"/>
      <c r="Z68" s="247"/>
      <c r="AA68" s="247"/>
      <c r="AB68" s="113"/>
      <c r="AC68" s="151"/>
    </row>
    <row r="69" spans="1:30" s="150" customFormat="1" ht="27" customHeight="1" x14ac:dyDescent="0.25">
      <c r="A69" s="34">
        <v>27</v>
      </c>
      <c r="B69" s="18" t="s">
        <v>59</v>
      </c>
      <c r="C69" s="126">
        <v>-2.1011088709677425E-2</v>
      </c>
      <c r="D69" s="280">
        <v>-0.06</v>
      </c>
      <c r="E69" s="264">
        <v>1E-3</v>
      </c>
      <c r="F69" s="57">
        <v>-3000</v>
      </c>
      <c r="G69" s="57">
        <v>20900</v>
      </c>
      <c r="H69" s="67">
        <f>SUM(F69:G69)</f>
        <v>17900</v>
      </c>
      <c r="I69" s="55"/>
      <c r="J69" s="100" t="s">
        <v>177</v>
      </c>
      <c r="K69" s="95">
        <v>-107700</v>
      </c>
      <c r="L69" s="80">
        <f>SUM(K66:K69)</f>
        <v>-108700</v>
      </c>
      <c r="M69" s="81"/>
      <c r="N69" s="100"/>
      <c r="O69" s="57"/>
      <c r="P69" s="100" t="s">
        <v>177</v>
      </c>
      <c r="Q69" s="95">
        <v>124700</v>
      </c>
      <c r="R69" s="152">
        <f>SUM(O66:O69)+SUM(Q66:Q69)</f>
        <v>149200</v>
      </c>
      <c r="S69" s="57">
        <v>58400</v>
      </c>
      <c r="T69" s="342">
        <v>5462700</v>
      </c>
      <c r="U69" s="341">
        <v>4856000</v>
      </c>
      <c r="V69" s="340">
        <v>4855600</v>
      </c>
      <c r="W69" s="294">
        <v>-7.8E-2</v>
      </c>
      <c r="X69" s="294">
        <v>-0.11899999999999999</v>
      </c>
      <c r="Y69" s="242">
        <v>-4.9000000000000002E-2</v>
      </c>
      <c r="Z69" s="251">
        <v>-5.5E-2</v>
      </c>
      <c r="AA69" s="251">
        <v>0.06</v>
      </c>
      <c r="AB69" s="112">
        <v>114.49</v>
      </c>
      <c r="AC69" s="151"/>
    </row>
    <row r="70" spans="1:30" s="150" customFormat="1" ht="27" customHeight="1" x14ac:dyDescent="0.25">
      <c r="A70" s="32"/>
      <c r="B70" s="14"/>
      <c r="C70" s="127"/>
      <c r="D70" s="46"/>
      <c r="E70" s="263"/>
      <c r="F70" s="61"/>
      <c r="G70" s="61"/>
      <c r="H70" s="66"/>
      <c r="I70" s="56"/>
      <c r="J70" s="99"/>
      <c r="K70" s="96"/>
      <c r="L70" s="76"/>
      <c r="M70" s="87"/>
      <c r="N70" s="99"/>
      <c r="O70" s="61"/>
      <c r="P70" s="99"/>
      <c r="Q70" s="61"/>
      <c r="R70" s="76"/>
      <c r="S70" s="61"/>
      <c r="T70" s="345"/>
      <c r="U70" s="344"/>
      <c r="V70" s="343"/>
      <c r="W70" s="296"/>
      <c r="X70" s="296"/>
      <c r="Y70" s="303"/>
      <c r="Z70" s="247"/>
      <c r="AA70" s="247"/>
      <c r="AB70" s="113">
        <v>114.77</v>
      </c>
      <c r="AC70" s="151"/>
    </row>
    <row r="71" spans="1:30" s="150" customFormat="1" ht="27" customHeight="1" x14ac:dyDescent="0.25">
      <c r="A71" s="32"/>
      <c r="B71" s="14"/>
      <c r="C71" s="127"/>
      <c r="D71" s="46"/>
      <c r="E71" s="263"/>
      <c r="F71" s="61"/>
      <c r="G71" s="61"/>
      <c r="H71" s="66"/>
      <c r="I71" s="56"/>
      <c r="J71" s="99" t="s">
        <v>149</v>
      </c>
      <c r="K71" s="96">
        <v>-1300</v>
      </c>
      <c r="L71" s="76"/>
      <c r="M71" s="87"/>
      <c r="N71" s="99"/>
      <c r="O71" s="61"/>
      <c r="P71" s="99"/>
      <c r="Q71" s="61"/>
      <c r="R71" s="76"/>
      <c r="S71" s="61"/>
      <c r="T71" s="345"/>
      <c r="U71" s="344"/>
      <c r="V71" s="343"/>
      <c r="W71" s="296"/>
      <c r="X71" s="296"/>
      <c r="Y71" s="303"/>
      <c r="Z71" s="247"/>
      <c r="AA71" s="247"/>
      <c r="AB71" s="113"/>
      <c r="AC71" s="151"/>
    </row>
    <row r="72" spans="1:30" s="150" customFormat="1" ht="27" customHeight="1" x14ac:dyDescent="0.25">
      <c r="A72" s="34">
        <v>28</v>
      </c>
      <c r="B72" s="18" t="s">
        <v>60</v>
      </c>
      <c r="C72" s="126">
        <v>-1.8094127329375112E-2</v>
      </c>
      <c r="D72" s="280">
        <v>-0.06</v>
      </c>
      <c r="E72" s="264">
        <v>1E-3</v>
      </c>
      <c r="F72" s="57">
        <v>-3100</v>
      </c>
      <c r="G72" s="57">
        <v>-1200</v>
      </c>
      <c r="H72" s="67">
        <f>SUM(F72:G72)</f>
        <v>-4300</v>
      </c>
      <c r="I72" s="55"/>
      <c r="J72" s="100" t="s">
        <v>94</v>
      </c>
      <c r="K72" s="95">
        <v>200</v>
      </c>
      <c r="L72" s="80">
        <f>SUM(K70:K72)</f>
        <v>-1100</v>
      </c>
      <c r="M72" s="81"/>
      <c r="N72" s="100"/>
      <c r="O72" s="57"/>
      <c r="P72" s="100" t="s">
        <v>94</v>
      </c>
      <c r="Q72" s="95">
        <v>-200</v>
      </c>
      <c r="R72" s="152">
        <f>SUM(O70:O72)+SUM(Q70:Q72)</f>
        <v>-200</v>
      </c>
      <c r="S72" s="57">
        <v>-5600</v>
      </c>
      <c r="T72" s="342">
        <v>5457100</v>
      </c>
      <c r="U72" s="341">
        <v>4852100</v>
      </c>
      <c r="V72" s="340">
        <v>4851700</v>
      </c>
      <c r="W72" s="294">
        <v>-8.1000000000000003E-2</v>
      </c>
      <c r="X72" s="294">
        <v>-0.122</v>
      </c>
      <c r="Y72" s="242">
        <v>-4.9000000000000002E-2</v>
      </c>
      <c r="Z72" s="251">
        <v>-5.5E-2</v>
      </c>
      <c r="AA72" s="251">
        <v>0.06</v>
      </c>
      <c r="AB72" s="112">
        <v>114.96</v>
      </c>
      <c r="AC72" s="151"/>
    </row>
    <row r="73" spans="1:30" s="150" customFormat="1" ht="27" customHeight="1" x14ac:dyDescent="0.25">
      <c r="A73" s="32"/>
      <c r="B73" s="14"/>
      <c r="C73" s="127"/>
      <c r="D73" s="46"/>
      <c r="E73" s="263"/>
      <c r="F73" s="61"/>
      <c r="G73" s="61"/>
      <c r="H73" s="66"/>
      <c r="I73" s="56"/>
      <c r="J73" s="99"/>
      <c r="K73" s="96"/>
      <c r="L73" s="76"/>
      <c r="M73" s="87"/>
      <c r="N73" s="99"/>
      <c r="O73" s="61"/>
      <c r="P73" s="99"/>
      <c r="Q73" s="61"/>
      <c r="R73" s="76"/>
      <c r="S73" s="61"/>
      <c r="T73" s="345"/>
      <c r="U73" s="344"/>
      <c r="V73" s="343"/>
      <c r="W73" s="296"/>
      <c r="X73" s="296"/>
      <c r="Y73" s="303"/>
      <c r="Z73" s="247"/>
      <c r="AA73" s="247"/>
      <c r="AB73" s="113">
        <v>114.75</v>
      </c>
      <c r="AC73" s="151"/>
    </row>
    <row r="74" spans="1:30" s="150" customFormat="1" ht="27" customHeight="1" x14ac:dyDescent="0.25">
      <c r="A74" s="32"/>
      <c r="B74" s="14"/>
      <c r="C74" s="127"/>
      <c r="D74" s="46"/>
      <c r="E74" s="263"/>
      <c r="F74" s="61"/>
      <c r="G74" s="61"/>
      <c r="H74" s="66"/>
      <c r="I74" s="56"/>
      <c r="J74" s="99"/>
      <c r="K74" s="96"/>
      <c r="L74" s="76"/>
      <c r="M74" s="87"/>
      <c r="N74" s="99"/>
      <c r="O74" s="61"/>
      <c r="P74" s="99"/>
      <c r="Q74" s="61"/>
      <c r="R74" s="76"/>
      <c r="S74" s="61"/>
      <c r="T74" s="345"/>
      <c r="U74" s="344"/>
      <c r="V74" s="343"/>
      <c r="W74" s="296"/>
      <c r="X74" s="296"/>
      <c r="Y74" s="303"/>
      <c r="Z74" s="247"/>
      <c r="AA74" s="247"/>
      <c r="AB74" s="113"/>
      <c r="AC74" s="151"/>
    </row>
    <row r="75" spans="1:30" s="150" customFormat="1" ht="27" customHeight="1" x14ac:dyDescent="0.25">
      <c r="A75" s="34">
        <v>29</v>
      </c>
      <c r="B75" s="18" t="s">
        <v>61</v>
      </c>
      <c r="C75" s="126">
        <v>-1.6277080435593859E-2</v>
      </c>
      <c r="D75" s="280">
        <v>-0.06</v>
      </c>
      <c r="E75" s="264">
        <v>1E-3</v>
      </c>
      <c r="F75" s="57">
        <v>-2200</v>
      </c>
      <c r="G75" s="57">
        <v>-5800</v>
      </c>
      <c r="H75" s="67">
        <f>SUM(F75:G75)</f>
        <v>-8000</v>
      </c>
      <c r="I75" s="55"/>
      <c r="J75" s="100" t="s">
        <v>94</v>
      </c>
      <c r="K75" s="95">
        <v>200</v>
      </c>
      <c r="L75" s="80">
        <f>SUM(K73:K75)</f>
        <v>200</v>
      </c>
      <c r="M75" s="81"/>
      <c r="N75" s="100"/>
      <c r="O75" s="57"/>
      <c r="P75" s="100" t="s">
        <v>94</v>
      </c>
      <c r="Q75" s="95">
        <v>-200</v>
      </c>
      <c r="R75" s="152">
        <f>SUM(O73:O75)+SUM(Q73:Q75)</f>
        <v>-200</v>
      </c>
      <c r="S75" s="57">
        <v>-8000</v>
      </c>
      <c r="T75" s="342">
        <v>5449100</v>
      </c>
      <c r="U75" s="341">
        <v>4858700</v>
      </c>
      <c r="V75" s="340">
        <v>4858300</v>
      </c>
      <c r="W75" s="294">
        <v>-8.3000000000000004E-2</v>
      </c>
      <c r="X75" s="294">
        <v>-0.128</v>
      </c>
      <c r="Y75" s="242">
        <v>-4.9000000000000002E-2</v>
      </c>
      <c r="Z75" s="251">
        <v>-5.5E-2</v>
      </c>
      <c r="AA75" s="251">
        <v>5.5E-2</v>
      </c>
      <c r="AB75" s="112">
        <v>114.93</v>
      </c>
      <c r="AC75" s="151"/>
    </row>
    <row r="76" spans="1:30" s="150" customFormat="1" ht="27" customHeight="1" x14ac:dyDescent="0.25">
      <c r="A76" s="32"/>
      <c r="B76" s="14"/>
      <c r="C76" s="127"/>
      <c r="D76" s="46"/>
      <c r="E76" s="263"/>
      <c r="F76" s="61"/>
      <c r="G76" s="61"/>
      <c r="H76" s="66"/>
      <c r="I76" s="56"/>
      <c r="J76" s="99" t="s">
        <v>194</v>
      </c>
      <c r="K76" s="96">
        <v>-15200</v>
      </c>
      <c r="L76" s="76"/>
      <c r="M76" s="87"/>
      <c r="N76" s="99"/>
      <c r="O76" s="61"/>
      <c r="P76" s="99"/>
      <c r="Q76" s="61"/>
      <c r="R76" s="76"/>
      <c r="S76" s="61"/>
      <c r="T76" s="345"/>
      <c r="U76" s="344"/>
      <c r="V76" s="343"/>
      <c r="W76" s="296"/>
      <c r="X76" s="296"/>
      <c r="Y76" s="303"/>
      <c r="Z76" s="247"/>
      <c r="AA76" s="247"/>
      <c r="AB76" s="113">
        <v>114.95</v>
      </c>
      <c r="AC76" s="151"/>
    </row>
    <row r="77" spans="1:30" s="150" customFormat="1" ht="27" customHeight="1" x14ac:dyDescent="0.25">
      <c r="A77" s="32"/>
      <c r="B77" s="14"/>
      <c r="C77" s="127"/>
      <c r="D77" s="46"/>
      <c r="E77" s="263"/>
      <c r="F77" s="61"/>
      <c r="G77" s="61"/>
      <c r="H77" s="66"/>
      <c r="I77" s="56"/>
      <c r="J77" s="99" t="s">
        <v>149</v>
      </c>
      <c r="K77" s="96">
        <v>-2300</v>
      </c>
      <c r="L77" s="76"/>
      <c r="M77" s="87"/>
      <c r="N77" s="99"/>
      <c r="O77" s="61"/>
      <c r="P77" s="99" t="s">
        <v>149</v>
      </c>
      <c r="Q77" s="61">
        <v>5000</v>
      </c>
      <c r="R77" s="76"/>
      <c r="S77" s="61"/>
      <c r="T77" s="345"/>
      <c r="U77" s="344"/>
      <c r="V77" s="343"/>
      <c r="W77" s="296"/>
      <c r="X77" s="296"/>
      <c r="Y77" s="303"/>
      <c r="Z77" s="247"/>
      <c r="AA77" s="247"/>
      <c r="AB77" s="113"/>
      <c r="AC77" s="151"/>
    </row>
    <row r="78" spans="1:30" s="150" customFormat="1" ht="27" customHeight="1" thickBot="1" x14ac:dyDescent="0.3">
      <c r="A78" s="34">
        <v>30</v>
      </c>
      <c r="B78" s="18" t="s">
        <v>62</v>
      </c>
      <c r="C78" s="126">
        <v>-1.7795773304074031E-2</v>
      </c>
      <c r="D78" s="46">
        <v>-0.15</v>
      </c>
      <c r="E78" s="263">
        <v>1E-3</v>
      </c>
      <c r="F78" s="57">
        <v>-200</v>
      </c>
      <c r="G78" s="57">
        <v>-5400</v>
      </c>
      <c r="H78" s="67">
        <f>SUM(F78:G78)</f>
        <v>-5600</v>
      </c>
      <c r="I78" s="55"/>
      <c r="J78" s="100" t="s">
        <v>94</v>
      </c>
      <c r="K78" s="95">
        <v>200</v>
      </c>
      <c r="L78" s="80">
        <f>SUM(K76:K78)</f>
        <v>-17300</v>
      </c>
      <c r="M78" s="81"/>
      <c r="N78" s="100"/>
      <c r="O78" s="57"/>
      <c r="P78" s="100" t="s">
        <v>94</v>
      </c>
      <c r="Q78" s="95">
        <v>-700</v>
      </c>
      <c r="R78" s="152">
        <f>SUM(O76:O78)+SUM(Q76:Q78)</f>
        <v>4300</v>
      </c>
      <c r="S78" s="57">
        <v>-18600</v>
      </c>
      <c r="T78" s="342">
        <v>5430500</v>
      </c>
      <c r="U78" s="341">
        <v>4817100</v>
      </c>
      <c r="V78" s="340">
        <v>4817100</v>
      </c>
      <c r="W78" s="294">
        <v>-7.9000000000000001E-2</v>
      </c>
      <c r="X78" s="294">
        <v>-0.128</v>
      </c>
      <c r="Y78" s="242">
        <v>-4.9000000000000002E-2</v>
      </c>
      <c r="Z78" s="251">
        <v>-5.5E-2</v>
      </c>
      <c r="AA78" s="251">
        <v>7.0999999999999994E-2</v>
      </c>
      <c r="AB78" s="112">
        <v>115.2</v>
      </c>
      <c r="AC78" s="151"/>
    </row>
    <row r="79" spans="1:30" ht="22.5" customHeight="1" x14ac:dyDescent="0.2">
      <c r="A79" s="192" t="s">
        <v>46</v>
      </c>
      <c r="B79" s="163"/>
      <c r="C79" s="271"/>
      <c r="D79" s="271"/>
      <c r="E79" s="272"/>
      <c r="F79" s="274"/>
      <c r="G79" s="164"/>
      <c r="H79" s="164"/>
      <c r="I79" s="165"/>
      <c r="J79" s="157" t="s">
        <v>13</v>
      </c>
      <c r="K79" s="166"/>
      <c r="L79" s="167"/>
      <c r="M79" s="168"/>
      <c r="N79" s="159" t="s">
        <v>16</v>
      </c>
      <c r="O79" s="160"/>
      <c r="P79" s="159" t="s">
        <v>16</v>
      </c>
      <c r="Q79" s="160"/>
      <c r="R79" s="161" t="s">
        <v>15</v>
      </c>
      <c r="S79" s="169"/>
      <c r="T79" s="186"/>
      <c r="U79" s="170"/>
      <c r="V79" s="167"/>
      <c r="W79" s="299"/>
      <c r="X79" s="301"/>
      <c r="Y79" s="307"/>
      <c r="Z79" s="308"/>
      <c r="AA79" s="301"/>
      <c r="AB79" s="171"/>
      <c r="AC79" s="149"/>
      <c r="AD79" s="149"/>
    </row>
    <row r="80" spans="1:30" ht="20.25" customHeight="1" thickBot="1" x14ac:dyDescent="0.25">
      <c r="A80" s="240" t="s">
        <v>47</v>
      </c>
      <c r="B80" s="172"/>
      <c r="C80" s="273">
        <f>AVERAGE(C8:C78)</f>
        <v>-2.5747817173893957E-2</v>
      </c>
      <c r="D80" s="284">
        <f>AVERAGE(D8:D78)</f>
        <v>-6.950000000000002E-2</v>
      </c>
      <c r="E80" s="285">
        <f>AVERAGE(E8:E78)</f>
        <v>1.0000000000000007E-3</v>
      </c>
      <c r="F80" s="275">
        <v>-43114</v>
      </c>
      <c r="G80" s="162">
        <v>-3651</v>
      </c>
      <c r="H80" s="275">
        <f>SUM(F80:G80)</f>
        <v>-46765</v>
      </c>
      <c r="I80" s="174"/>
      <c r="J80" s="384">
        <v>57860</v>
      </c>
      <c r="K80" s="385"/>
      <c r="L80" s="175"/>
      <c r="M80" s="176"/>
      <c r="N80" s="381">
        <v>2949</v>
      </c>
      <c r="O80" s="382"/>
      <c r="P80" s="381">
        <v>36016</v>
      </c>
      <c r="Q80" s="382"/>
      <c r="R80" s="177">
        <f>SUM(N80:Q80)</f>
        <v>38965</v>
      </c>
      <c r="S80" s="178"/>
      <c r="T80" s="239"/>
      <c r="U80" s="179"/>
      <c r="V80" s="180"/>
      <c r="W80" s="300">
        <f>AVERAGE(W10:W78)</f>
        <v>-8.0500000000000002E-2</v>
      </c>
      <c r="X80" s="302">
        <f>AVERAGE(X10:X78)</f>
        <v>-0.129</v>
      </c>
      <c r="Y80" s="309">
        <f>AVERAGE(Y10:Y78)</f>
        <v>-4.9772727272727295E-2</v>
      </c>
      <c r="Z80" s="302">
        <f>AVERAGE(Z10:Z78)</f>
        <v>-5.1363636363636368E-2</v>
      </c>
      <c r="AA80" s="302">
        <f>AVERAGE(AA10:AA78)</f>
        <v>5.0727272727272732E-2</v>
      </c>
      <c r="AB80" s="310">
        <f>AVERAGE(AB8:AB78)</f>
        <v>113.83590909090908</v>
      </c>
      <c r="AC80" s="149"/>
      <c r="AD80" s="149"/>
    </row>
    <row r="81" spans="1:30" ht="21.75" customHeight="1" x14ac:dyDescent="0.2">
      <c r="A81" s="192" t="s">
        <v>46</v>
      </c>
      <c r="B81" s="163"/>
      <c r="C81" s="156"/>
      <c r="D81" s="261"/>
      <c r="E81" s="270"/>
      <c r="F81" s="181" t="s">
        <v>17</v>
      </c>
      <c r="G81" s="182"/>
      <c r="H81" s="286"/>
      <c r="I81" s="165"/>
      <c r="J81" s="158" t="s">
        <v>14</v>
      </c>
      <c r="K81" s="166"/>
      <c r="L81" s="167"/>
      <c r="M81" s="183"/>
      <c r="N81" s="159" t="s">
        <v>17</v>
      </c>
      <c r="O81" s="160"/>
      <c r="P81" s="159" t="s">
        <v>17</v>
      </c>
      <c r="Q81" s="160"/>
      <c r="R81" s="161" t="s">
        <v>18</v>
      </c>
      <c r="S81" s="184"/>
      <c r="T81" s="185"/>
      <c r="U81" s="170"/>
      <c r="V81" s="186"/>
      <c r="W81" s="293"/>
      <c r="X81" s="288"/>
      <c r="Y81" s="289"/>
      <c r="Z81" s="289"/>
      <c r="AA81" s="288"/>
      <c r="AB81" s="290"/>
      <c r="AC81" s="149"/>
      <c r="AD81" s="149"/>
    </row>
    <row r="82" spans="1:30" ht="21" customHeight="1" thickBot="1" x14ac:dyDescent="0.25">
      <c r="A82" s="240" t="s">
        <v>48</v>
      </c>
      <c r="B82" s="172"/>
      <c r="C82" s="173">
        <v>-2.5354838709677436E-2</v>
      </c>
      <c r="D82" s="269"/>
      <c r="E82" s="268"/>
      <c r="F82" s="214">
        <v>1219637</v>
      </c>
      <c r="G82" s="187"/>
      <c r="H82" s="287"/>
      <c r="I82" s="174"/>
      <c r="J82" s="384">
        <v>3004</v>
      </c>
      <c r="K82" s="385"/>
      <c r="L82" s="175"/>
      <c r="M82" s="176"/>
      <c r="N82" s="381">
        <v>5550</v>
      </c>
      <c r="O82" s="382"/>
      <c r="P82" s="376">
        <v>2037426</v>
      </c>
      <c r="Q82" s="377"/>
      <c r="R82" s="188">
        <f>SUM(N82:Q82)</f>
        <v>2042976</v>
      </c>
      <c r="S82" s="189"/>
      <c r="T82" s="190"/>
      <c r="U82" s="179"/>
      <c r="V82" s="191"/>
      <c r="W82" s="179"/>
      <c r="X82" s="291"/>
      <c r="Y82" s="291"/>
      <c r="Z82" s="291"/>
      <c r="AA82" s="291"/>
      <c r="AB82" s="292"/>
      <c r="AC82" s="149"/>
      <c r="AD82" s="149"/>
    </row>
    <row r="83" spans="1:30" ht="15" customHeight="1" x14ac:dyDescent="0.15">
      <c r="A83" s="193"/>
      <c r="B83" s="193"/>
      <c r="C83" s="193"/>
      <c r="D83" s="193"/>
      <c r="E83" s="193"/>
      <c r="F83" s="194" t="s">
        <v>10</v>
      </c>
      <c r="G83" s="195">
        <v>0.75</v>
      </c>
      <c r="H83" s="196" t="s">
        <v>39</v>
      </c>
      <c r="I83" s="193"/>
      <c r="J83" s="193"/>
      <c r="K83" s="197" t="s">
        <v>42</v>
      </c>
      <c r="L83" s="42">
        <v>1.4750000000000001</v>
      </c>
      <c r="M83" s="196" t="s">
        <v>38</v>
      </c>
      <c r="N83" s="198"/>
      <c r="O83" s="193"/>
      <c r="P83" s="241" t="s">
        <v>56</v>
      </c>
      <c r="Q83" s="200"/>
      <c r="R83" s="199"/>
      <c r="S83" s="199"/>
      <c r="T83" s="200"/>
      <c r="U83" s="200"/>
      <c r="V83" s="200" t="s">
        <v>71</v>
      </c>
      <c r="W83" s="200"/>
      <c r="X83" s="201"/>
      <c r="Y83" s="202"/>
      <c r="Z83" s="202"/>
      <c r="AA83" s="229"/>
      <c r="AB83" s="193"/>
      <c r="AC83" s="149"/>
      <c r="AD83" s="149"/>
    </row>
    <row r="84" spans="1:30" ht="15" customHeight="1" x14ac:dyDescent="0.15">
      <c r="A84" s="193"/>
      <c r="B84" s="193"/>
      <c r="C84" s="193"/>
      <c r="D84" s="193"/>
      <c r="E84" s="193"/>
      <c r="F84" s="193"/>
      <c r="G84" s="195">
        <v>0.5</v>
      </c>
      <c r="H84" s="196" t="s">
        <v>40</v>
      </c>
      <c r="I84" s="193"/>
      <c r="J84" s="193"/>
      <c r="K84" s="197" t="s">
        <v>43</v>
      </c>
      <c r="L84" s="40">
        <v>1</v>
      </c>
      <c r="M84" s="196" t="s">
        <v>58</v>
      </c>
      <c r="N84" s="193"/>
      <c r="O84" s="193"/>
      <c r="P84" s="199" t="s">
        <v>57</v>
      </c>
      <c r="Q84" s="200"/>
      <c r="R84" s="199"/>
      <c r="S84" s="199"/>
      <c r="T84" s="203"/>
      <c r="U84" s="203"/>
      <c r="V84" s="200" t="s">
        <v>72</v>
      </c>
      <c r="W84" s="196"/>
      <c r="X84" s="204"/>
      <c r="Y84" s="205"/>
      <c r="Z84" s="205"/>
      <c r="AA84" s="230"/>
      <c r="AB84" s="193"/>
      <c r="AC84" s="149"/>
      <c r="AD84" s="149"/>
    </row>
    <row r="85" spans="1:30" ht="15" customHeight="1" x14ac:dyDescent="0.15">
      <c r="A85" s="193"/>
      <c r="B85" s="193"/>
      <c r="C85" s="193"/>
      <c r="D85" s="193"/>
      <c r="E85" s="193"/>
      <c r="F85" s="193"/>
      <c r="G85" s="195">
        <v>0.3</v>
      </c>
      <c r="H85" s="196" t="s">
        <v>41</v>
      </c>
      <c r="I85" s="193"/>
      <c r="J85" s="193"/>
      <c r="K85" s="197"/>
      <c r="L85" s="40"/>
      <c r="M85" s="196"/>
      <c r="N85" s="193"/>
      <c r="O85" s="207"/>
      <c r="P85" s="200" t="s">
        <v>70</v>
      </c>
      <c r="Q85" s="200"/>
      <c r="R85" s="208"/>
      <c r="S85" s="209"/>
      <c r="T85" s="203"/>
      <c r="U85" s="203"/>
      <c r="V85" s="196" t="s">
        <v>176</v>
      </c>
      <c r="W85" s="210"/>
      <c r="X85" s="201"/>
      <c r="Y85" s="202"/>
      <c r="Z85" s="202"/>
      <c r="AA85" s="206"/>
      <c r="AB85" s="193"/>
      <c r="AC85" s="149"/>
      <c r="AD85" s="149"/>
    </row>
    <row r="86" spans="1:30" ht="15" customHeight="1" x14ac:dyDescent="0.15">
      <c r="A86" s="20"/>
      <c r="B86" s="20"/>
      <c r="C86" s="20"/>
      <c r="D86" s="20"/>
      <c r="E86" s="20"/>
      <c r="K86" s="383"/>
      <c r="L86" s="383"/>
      <c r="M86" s="25"/>
      <c r="N86" s="28"/>
      <c r="O86" s="207"/>
      <c r="P86" s="200" t="s">
        <v>193</v>
      </c>
      <c r="Q86" s="33"/>
      <c r="R86" s="23"/>
      <c r="S86" s="23"/>
      <c r="T86" s="368"/>
      <c r="U86" s="29"/>
      <c r="V86" s="210" t="s">
        <v>74</v>
      </c>
      <c r="X86" s="121"/>
      <c r="Y86" s="123"/>
      <c r="Z86" s="123"/>
      <c r="AA86" s="123"/>
      <c r="AB86"/>
      <c r="AC86" s="149"/>
      <c r="AD86" s="149"/>
    </row>
    <row r="87" spans="1:30" x14ac:dyDescent="0.15">
      <c r="A87" s="21"/>
      <c r="B87" s="20"/>
      <c r="C87" s="20"/>
      <c r="D87" s="20"/>
      <c r="E87" s="20"/>
      <c r="L87" s="22"/>
      <c r="M87" s="39"/>
      <c r="N87" s="28"/>
      <c r="O87" s="207"/>
      <c r="P87" s="20"/>
      <c r="Q87" s="27"/>
      <c r="R87" s="25"/>
      <c r="S87" s="28"/>
      <c r="T87" s="368"/>
      <c r="U87" s="29"/>
      <c r="X87" s="121"/>
      <c r="Y87" s="123"/>
      <c r="Z87" s="123"/>
      <c r="AA87" s="123"/>
      <c r="AB87" s="123"/>
      <c r="AC87" s="124"/>
    </row>
    <row r="88" spans="1:30" x14ac:dyDescent="0.15">
      <c r="C88" s="1"/>
      <c r="D88" s="1"/>
      <c r="K88" s="4"/>
      <c r="L88" s="22"/>
      <c r="O88" s="207"/>
      <c r="P88" s="368"/>
    </row>
    <row r="89" spans="1:30" ht="14.25" x14ac:dyDescent="0.15">
      <c r="C89" s="45"/>
      <c r="D89" s="45"/>
      <c r="E89" s="20"/>
      <c r="O89" s="207"/>
      <c r="Q89" s="24"/>
      <c r="R89" s="25"/>
      <c r="S89" s="26"/>
      <c r="T89" s="20"/>
    </row>
    <row r="90" spans="1:30" ht="14.25" x14ac:dyDescent="0.15">
      <c r="C90" s="45"/>
      <c r="D90" s="45"/>
      <c r="F90" s="20"/>
      <c r="J90" s="29"/>
      <c r="P90" s="38"/>
    </row>
    <row r="91" spans="1:30" ht="14.25" x14ac:dyDescent="0.15">
      <c r="C91" s="45"/>
      <c r="D91" s="45"/>
      <c r="F91" s="22"/>
      <c r="G91" s="27"/>
      <c r="H91" s="25"/>
      <c r="I91" s="28"/>
      <c r="J91" s="29"/>
    </row>
    <row r="92" spans="1:30" ht="14.25" x14ac:dyDescent="0.15">
      <c r="C92" s="45"/>
      <c r="D92" s="45"/>
      <c r="F92" s="20"/>
      <c r="G92" s="27"/>
      <c r="H92" s="25"/>
      <c r="I92" s="28"/>
      <c r="J92" s="368"/>
    </row>
    <row r="93" spans="1:30" ht="14.25" x14ac:dyDescent="0.15">
      <c r="C93" s="46"/>
      <c r="D93" s="46"/>
      <c r="F93" s="368"/>
      <c r="G93" s="27"/>
      <c r="H93" s="25"/>
      <c r="I93" s="28"/>
      <c r="J93" s="368"/>
    </row>
    <row r="94" spans="1:30" ht="14.25" x14ac:dyDescent="0.15">
      <c r="C94" s="47"/>
      <c r="D94" s="47"/>
      <c r="F94" s="31"/>
      <c r="G94" s="27"/>
      <c r="H94" s="25"/>
      <c r="I94" s="28"/>
      <c r="J94" s="29"/>
    </row>
    <row r="95" spans="1:30" ht="14.25" x14ac:dyDescent="0.15">
      <c r="C95" s="47"/>
      <c r="D95" s="47"/>
    </row>
    <row r="96" spans="1:30" ht="14.25" x14ac:dyDescent="0.15">
      <c r="C96" s="47"/>
      <c r="D96" s="47"/>
    </row>
    <row r="97" spans="3:4" ht="14.25" x14ac:dyDescent="0.15">
      <c r="C97" s="47"/>
      <c r="D97" s="47"/>
    </row>
    <row r="98" spans="3:4" ht="14.25" x14ac:dyDescent="0.15">
      <c r="C98" s="47"/>
      <c r="D98" s="47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ht="14.25" x14ac:dyDescent="0.15">
      <c r="C138" s="45"/>
      <c r="D138" s="45"/>
    </row>
    <row r="139" spans="3:4" ht="14.25" x14ac:dyDescent="0.15">
      <c r="C139" s="45"/>
      <c r="D139" s="45"/>
    </row>
    <row r="140" spans="3:4" ht="14.25" x14ac:dyDescent="0.15">
      <c r="C140" s="45"/>
      <c r="D140" s="45"/>
    </row>
    <row r="141" spans="3:4" ht="14.25" x14ac:dyDescent="0.15">
      <c r="C141" s="45"/>
      <c r="D141" s="45"/>
    </row>
    <row r="142" spans="3:4" ht="14.25" x14ac:dyDescent="0.15">
      <c r="C142" s="45"/>
      <c r="D142" s="45"/>
    </row>
    <row r="143" spans="3:4" ht="14.25" x14ac:dyDescent="0.15">
      <c r="C143" s="45"/>
      <c r="D143" s="45"/>
    </row>
    <row r="144" spans="3:4" ht="14.25" x14ac:dyDescent="0.15">
      <c r="C144" s="45"/>
      <c r="D144" s="45"/>
    </row>
    <row r="145" spans="3:4" x14ac:dyDescent="0.15">
      <c r="C145" s="48"/>
      <c r="D145" s="48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  <row r="177" spans="3:4" x14ac:dyDescent="0.15">
      <c r="C177" s="1"/>
      <c r="D177" s="1"/>
    </row>
    <row r="178" spans="3:4" x14ac:dyDescent="0.15">
      <c r="C178" s="1"/>
      <c r="D178" s="1"/>
    </row>
    <row r="179" spans="3:4" x14ac:dyDescent="0.15">
      <c r="C179" s="1"/>
      <c r="D179" s="1"/>
    </row>
    <row r="180" spans="3:4" x14ac:dyDescent="0.15">
      <c r="C180" s="1"/>
      <c r="D180" s="1"/>
    </row>
    <row r="181" spans="3:4" x14ac:dyDescent="0.15">
      <c r="C181" s="1"/>
      <c r="D181" s="1"/>
    </row>
    <row r="182" spans="3:4" x14ac:dyDescent="0.15">
      <c r="C182" s="1"/>
      <c r="D182" s="1"/>
    </row>
    <row r="183" spans="3:4" x14ac:dyDescent="0.15">
      <c r="C183" s="1"/>
      <c r="D183" s="1"/>
    </row>
  </sheetData>
  <mergeCells count="10">
    <mergeCell ref="K86:L86"/>
    <mergeCell ref="N82:O82"/>
    <mergeCell ref="N80:O80"/>
    <mergeCell ref="J82:K82"/>
    <mergeCell ref="J80:K80"/>
    <mergeCell ref="A5:B7"/>
    <mergeCell ref="P82:Q82"/>
    <mergeCell ref="M5:R5"/>
    <mergeCell ref="P80:Q80"/>
    <mergeCell ref="S5:V5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1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2"/>
  <sheetViews>
    <sheetView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18.87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153</v>
      </c>
      <c r="U1" s="4"/>
      <c r="Y1" s="116"/>
      <c r="AA1" s="120"/>
      <c r="AB1" s="335">
        <v>44287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31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11"/>
      <c r="U8" s="311"/>
      <c r="V8" s="255"/>
      <c r="W8" s="260"/>
      <c r="X8" s="295"/>
      <c r="Y8" s="303"/>
      <c r="Z8" s="247"/>
      <c r="AA8" s="247"/>
      <c r="AB8" s="113">
        <v>106.37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/>
      <c r="K9" s="78"/>
      <c r="L9" s="76"/>
      <c r="M9" s="77"/>
      <c r="N9" s="99"/>
      <c r="O9" s="61"/>
      <c r="P9" s="99"/>
      <c r="Q9" s="61"/>
      <c r="R9" s="153"/>
      <c r="S9" s="84"/>
      <c r="T9" s="311"/>
      <c r="U9" s="311"/>
      <c r="V9" s="255"/>
      <c r="W9" s="260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1</v>
      </c>
      <c r="B10" s="144" t="s">
        <v>59</v>
      </c>
      <c r="C10" s="126">
        <v>-2.4E-2</v>
      </c>
      <c r="D10" s="282">
        <v>-7.4999999999999997E-2</v>
      </c>
      <c r="E10" s="283">
        <v>1E-3</v>
      </c>
      <c r="F10" s="57">
        <v>-200</v>
      </c>
      <c r="G10" s="57">
        <v>-38200</v>
      </c>
      <c r="H10" s="145">
        <f>SUM(F10:G10)</f>
        <v>-38400</v>
      </c>
      <c r="I10" s="54"/>
      <c r="J10" s="100" t="s">
        <v>65</v>
      </c>
      <c r="K10" s="79">
        <v>300</v>
      </c>
      <c r="L10" s="80">
        <f>SUM(K8:K10)</f>
        <v>300</v>
      </c>
      <c r="M10" s="106"/>
      <c r="N10" s="100"/>
      <c r="O10" s="57"/>
      <c r="P10" s="100"/>
      <c r="Q10" s="79"/>
      <c r="R10" s="152">
        <f>SUM(O8:O10)+SUM(Q8:Q10)</f>
        <v>0</v>
      </c>
      <c r="S10" s="82">
        <v>-38100</v>
      </c>
      <c r="T10" s="312">
        <v>4900600</v>
      </c>
      <c r="U10" s="313">
        <v>4327400</v>
      </c>
      <c r="V10" s="314">
        <v>4327000</v>
      </c>
      <c r="W10" s="294">
        <v>-0.09</v>
      </c>
      <c r="X10" s="294">
        <v>-0.11</v>
      </c>
      <c r="Y10" s="242">
        <v>-5.5E-2</v>
      </c>
      <c r="Z10" s="248">
        <v>-0.05</v>
      </c>
      <c r="AA10" s="251">
        <v>0.15</v>
      </c>
      <c r="AB10" s="112">
        <v>106.7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11"/>
      <c r="U11" s="311"/>
      <c r="V11" s="255"/>
      <c r="W11" s="295"/>
      <c r="X11" s="295"/>
      <c r="Y11" s="303"/>
      <c r="Z11" s="249"/>
      <c r="AA11" s="247"/>
      <c r="AB11" s="113">
        <v>106.73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/>
      <c r="K12" s="78"/>
      <c r="L12" s="76"/>
      <c r="M12" s="77"/>
      <c r="N12" s="99"/>
      <c r="O12" s="61"/>
      <c r="P12" s="99" t="s">
        <v>82</v>
      </c>
      <c r="Q12" s="61">
        <v>4700</v>
      </c>
      <c r="R12" s="153"/>
      <c r="S12" s="84"/>
      <c r="T12" s="311"/>
      <c r="U12" s="311"/>
      <c r="V12" s="255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2</v>
      </c>
      <c r="B13" s="18" t="s">
        <v>60</v>
      </c>
      <c r="C13" s="126">
        <v>-2.1999999999999999E-2</v>
      </c>
      <c r="D13" s="276">
        <v>-7.4999999999999997E-2</v>
      </c>
      <c r="E13" s="264">
        <v>1E-3</v>
      </c>
      <c r="F13" s="57">
        <v>-300</v>
      </c>
      <c r="G13" s="57">
        <v>-17000</v>
      </c>
      <c r="H13" s="145">
        <f>SUM(F13:G13)</f>
        <v>-17300</v>
      </c>
      <c r="I13" s="54"/>
      <c r="J13" s="100" t="s">
        <v>75</v>
      </c>
      <c r="K13" s="79">
        <v>-400</v>
      </c>
      <c r="L13" s="80">
        <f>SUM(K11:K13)</f>
        <v>-400</v>
      </c>
      <c r="M13" s="106"/>
      <c r="N13" s="100"/>
      <c r="O13" s="57"/>
      <c r="P13" s="100" t="s">
        <v>65</v>
      </c>
      <c r="Q13" s="57">
        <v>-100</v>
      </c>
      <c r="R13" s="152">
        <f>SUM(O11:O13)+SUM(Q11:Q13)</f>
        <v>4600</v>
      </c>
      <c r="S13" s="82">
        <v>-13100</v>
      </c>
      <c r="T13" s="312">
        <v>4887500</v>
      </c>
      <c r="U13" s="313">
        <v>4300300</v>
      </c>
      <c r="V13" s="314">
        <v>4300300</v>
      </c>
      <c r="W13" s="294">
        <v>-8.7999999999999995E-2</v>
      </c>
      <c r="X13" s="294">
        <v>-0.11</v>
      </c>
      <c r="Y13" s="242">
        <v>-5.5E-2</v>
      </c>
      <c r="Z13" s="248">
        <v>-0.05</v>
      </c>
      <c r="AA13" s="251">
        <v>0.125</v>
      </c>
      <c r="AB13" s="112">
        <v>106.93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 t="s">
        <v>75</v>
      </c>
      <c r="K14" s="78">
        <v>-100</v>
      </c>
      <c r="L14" s="76"/>
      <c r="M14" s="87"/>
      <c r="N14" s="99"/>
      <c r="O14" s="61"/>
      <c r="P14" s="99" t="s">
        <v>83</v>
      </c>
      <c r="Q14" s="61">
        <v>15000</v>
      </c>
      <c r="R14" s="76"/>
      <c r="S14" s="61"/>
      <c r="T14" s="311"/>
      <c r="U14" s="315"/>
      <c r="V14" s="255"/>
      <c r="W14" s="296"/>
      <c r="X14" s="296"/>
      <c r="Y14" s="303"/>
      <c r="Z14" s="249"/>
      <c r="AA14" s="247"/>
      <c r="AB14" s="113">
        <v>106.7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 t="s">
        <v>65</v>
      </c>
      <c r="K15" s="78">
        <v>100</v>
      </c>
      <c r="L15" s="76"/>
      <c r="M15" s="87"/>
      <c r="N15" s="99"/>
      <c r="O15" s="61"/>
      <c r="P15" s="130" t="s">
        <v>65</v>
      </c>
      <c r="Q15" s="61">
        <v>-400</v>
      </c>
      <c r="R15" s="76"/>
      <c r="S15" s="61"/>
      <c r="T15" s="311"/>
      <c r="U15" s="315"/>
      <c r="V15" s="255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3</v>
      </c>
      <c r="B16" s="18" t="s">
        <v>61</v>
      </c>
      <c r="C16" s="126">
        <v>-0.02</v>
      </c>
      <c r="D16" s="276">
        <v>-7.4999999999999997E-2</v>
      </c>
      <c r="E16" s="264">
        <v>1E-3</v>
      </c>
      <c r="F16" s="57">
        <v>-100</v>
      </c>
      <c r="G16" s="57">
        <v>-74900</v>
      </c>
      <c r="H16" s="60">
        <f>SUM(F16:G16)</f>
        <v>-75000</v>
      </c>
      <c r="I16" s="54"/>
      <c r="J16" s="100" t="s">
        <v>152</v>
      </c>
      <c r="K16" s="79">
        <v>-4100</v>
      </c>
      <c r="L16" s="80">
        <f>SUM(K14:K16)</f>
        <v>-4100</v>
      </c>
      <c r="M16" s="81"/>
      <c r="N16" s="100"/>
      <c r="O16" s="57"/>
      <c r="P16" s="99" t="s">
        <v>152</v>
      </c>
      <c r="Q16" s="57">
        <v>6800</v>
      </c>
      <c r="R16" s="152">
        <f>SUM(O14:O16)+SUM(Q14:Q16)</f>
        <v>21400</v>
      </c>
      <c r="S16" s="82">
        <v>-57700</v>
      </c>
      <c r="T16" s="312">
        <v>4829800</v>
      </c>
      <c r="U16" s="313">
        <v>4252000</v>
      </c>
      <c r="V16" s="314">
        <v>4251900</v>
      </c>
      <c r="W16" s="294">
        <v>-8.5999999999999993E-2</v>
      </c>
      <c r="X16" s="294">
        <v>-0.11</v>
      </c>
      <c r="Y16" s="242">
        <v>-5.5E-2</v>
      </c>
      <c r="Z16" s="248">
        <v>-0.05</v>
      </c>
      <c r="AA16" s="251">
        <v>0.115</v>
      </c>
      <c r="AB16" s="112">
        <v>106.9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/>
      <c r="K17" s="83"/>
      <c r="L17" s="72"/>
      <c r="M17" s="77"/>
      <c r="N17" s="99"/>
      <c r="O17" s="64"/>
      <c r="P17" s="244"/>
      <c r="Q17" s="64"/>
      <c r="R17" s="215"/>
      <c r="S17" s="84"/>
      <c r="T17" s="311"/>
      <c r="U17" s="315"/>
      <c r="V17" s="256"/>
      <c r="W17" s="295"/>
      <c r="X17" s="295"/>
      <c r="Y17" s="304"/>
      <c r="Z17" s="250"/>
      <c r="AA17" s="247"/>
      <c r="AB17" s="111">
        <v>106.97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 t="s">
        <v>75</v>
      </c>
      <c r="K18" s="83">
        <v>-100</v>
      </c>
      <c r="L18" s="76"/>
      <c r="M18" s="77"/>
      <c r="N18" s="99"/>
      <c r="O18" s="61"/>
      <c r="P18" s="130"/>
      <c r="Q18" s="61"/>
      <c r="R18" s="153"/>
      <c r="S18" s="84"/>
      <c r="T18" s="311"/>
      <c r="U18" s="315"/>
      <c r="V18" s="255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4</v>
      </c>
      <c r="B19" s="18" t="s">
        <v>62</v>
      </c>
      <c r="C19" s="126">
        <v>-1.6E-2</v>
      </c>
      <c r="D19" s="276">
        <v>-7.4999999999999997E-2</v>
      </c>
      <c r="E19" s="264">
        <v>1E-3</v>
      </c>
      <c r="F19" s="57">
        <v>-400</v>
      </c>
      <c r="G19" s="57">
        <v>600</v>
      </c>
      <c r="H19" s="60">
        <f>SUM(F19:G19)</f>
        <v>200</v>
      </c>
      <c r="I19" s="54"/>
      <c r="J19" s="100" t="s">
        <v>65</v>
      </c>
      <c r="K19" s="83">
        <v>400</v>
      </c>
      <c r="L19" s="80">
        <f>SUM(K17:K19)</f>
        <v>300</v>
      </c>
      <c r="M19" s="81"/>
      <c r="N19" s="100"/>
      <c r="O19" s="57"/>
      <c r="P19" s="100" t="s">
        <v>65</v>
      </c>
      <c r="Q19" s="57">
        <v>-200</v>
      </c>
      <c r="R19" s="152">
        <f>SUM(O17:O19)+SUM(Q17:Q19)</f>
        <v>-200</v>
      </c>
      <c r="S19" s="69">
        <v>300</v>
      </c>
      <c r="T19" s="312">
        <v>4830100</v>
      </c>
      <c r="U19" s="313">
        <v>4255900</v>
      </c>
      <c r="V19" s="314">
        <v>4255900</v>
      </c>
      <c r="W19" s="297">
        <v>-0.08</v>
      </c>
      <c r="X19" s="297">
        <v>-0.11</v>
      </c>
      <c r="Y19" s="242">
        <v>-5.5E-2</v>
      </c>
      <c r="Z19" s="251">
        <v>-4.4999999999999998E-2</v>
      </c>
      <c r="AA19" s="251">
        <v>0.13500000000000001</v>
      </c>
      <c r="AB19" s="112">
        <v>107.17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 t="s">
        <v>75</v>
      </c>
      <c r="K20" s="71">
        <v>-100</v>
      </c>
      <c r="L20" s="72"/>
      <c r="M20" s="73"/>
      <c r="N20" s="99"/>
      <c r="O20" s="61"/>
      <c r="P20" s="99"/>
      <c r="Q20" s="61"/>
      <c r="R20" s="215"/>
      <c r="S20" s="88"/>
      <c r="T20" s="316"/>
      <c r="U20" s="317"/>
      <c r="V20" s="256"/>
      <c r="W20" s="295"/>
      <c r="X20" s="295"/>
      <c r="Y20" s="304"/>
      <c r="Z20" s="250"/>
      <c r="AA20" s="250"/>
      <c r="AB20" s="111">
        <v>107.82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97</v>
      </c>
      <c r="K21" s="75">
        <v>-100</v>
      </c>
      <c r="L21" s="76"/>
      <c r="M21" s="77"/>
      <c r="N21" s="99"/>
      <c r="O21" s="61"/>
      <c r="P21" s="99"/>
      <c r="Q21" s="61"/>
      <c r="R21" s="153"/>
      <c r="S21" s="84"/>
      <c r="T21" s="311"/>
      <c r="U21" s="315"/>
      <c r="V21" s="255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5</v>
      </c>
      <c r="B22" s="18" t="s">
        <v>63</v>
      </c>
      <c r="C22" s="126">
        <v>-1.4E-2</v>
      </c>
      <c r="D22" s="276">
        <v>-0.06</v>
      </c>
      <c r="E22" s="264">
        <v>1E-3</v>
      </c>
      <c r="F22" s="57">
        <v>300</v>
      </c>
      <c r="G22" s="57">
        <v>-7200</v>
      </c>
      <c r="H22" s="60">
        <f>SUM(F22:G22)</f>
        <v>-6900</v>
      </c>
      <c r="I22" s="54"/>
      <c r="J22" s="100" t="s">
        <v>65</v>
      </c>
      <c r="K22" s="86">
        <v>200</v>
      </c>
      <c r="L22" s="80">
        <f>SUM(K20:K22)</f>
        <v>0</v>
      </c>
      <c r="M22" s="98"/>
      <c r="N22" s="100"/>
      <c r="O22" s="57"/>
      <c r="P22" s="99" t="s">
        <v>65</v>
      </c>
      <c r="Q22" s="57">
        <v>-100</v>
      </c>
      <c r="R22" s="152">
        <f>SUM(O20:O22)+SUM(Q20:Q22)</f>
        <v>-100</v>
      </c>
      <c r="S22" s="69">
        <v>-7000</v>
      </c>
      <c r="T22" s="312">
        <v>4823100</v>
      </c>
      <c r="U22" s="313">
        <v>4266600</v>
      </c>
      <c r="V22" s="314">
        <v>4266600</v>
      </c>
      <c r="W22" s="294">
        <v>-7.5999999999999998E-2</v>
      </c>
      <c r="X22" s="294">
        <v>-0.105</v>
      </c>
      <c r="Y22" s="242">
        <v>-5.5E-2</v>
      </c>
      <c r="Z22" s="248">
        <v>-0.05</v>
      </c>
      <c r="AA22" s="251">
        <v>8.5000000000000006E-2</v>
      </c>
      <c r="AB22" s="148">
        <v>108.35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/>
      <c r="Q23" s="61"/>
      <c r="R23" s="153"/>
      <c r="S23" s="84"/>
      <c r="T23" s="311"/>
      <c r="U23" s="315"/>
      <c r="V23" s="256"/>
      <c r="W23" s="295"/>
      <c r="X23" s="295"/>
      <c r="Y23" s="305"/>
      <c r="Z23" s="252"/>
      <c r="AA23" s="250"/>
      <c r="AB23" s="111">
        <v>108.28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 t="s">
        <v>75</v>
      </c>
      <c r="K24" s="75">
        <v>-100</v>
      </c>
      <c r="L24" s="76"/>
      <c r="M24" s="77"/>
      <c r="N24" s="99"/>
      <c r="O24" s="61"/>
      <c r="P24" s="99" t="s">
        <v>82</v>
      </c>
      <c r="Q24" s="61">
        <v>12100</v>
      </c>
      <c r="R24" s="155"/>
      <c r="S24" s="84"/>
      <c r="T24" s="311"/>
      <c r="U24" s="315"/>
      <c r="V24" s="255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4">
        <v>8</v>
      </c>
      <c r="B25" s="18" t="s">
        <v>59</v>
      </c>
      <c r="C25" s="126">
        <v>-1.4E-2</v>
      </c>
      <c r="D25" s="276">
        <v>-7.4999999999999997E-2</v>
      </c>
      <c r="E25" s="264">
        <v>1E-3</v>
      </c>
      <c r="F25" s="57">
        <v>300</v>
      </c>
      <c r="G25" s="57">
        <v>700</v>
      </c>
      <c r="H25" s="60">
        <f>SUM(F25:G25)</f>
        <v>1000</v>
      </c>
      <c r="I25" s="55"/>
      <c r="J25" s="100" t="s">
        <v>65</v>
      </c>
      <c r="K25" s="86">
        <v>100</v>
      </c>
      <c r="L25" s="80">
        <f>SUM(K23:K25)</f>
        <v>0</v>
      </c>
      <c r="M25" s="89"/>
      <c r="N25" s="100"/>
      <c r="O25" s="91"/>
      <c r="P25" s="100" t="s">
        <v>94</v>
      </c>
      <c r="Q25" s="91">
        <v>-500</v>
      </c>
      <c r="R25" s="152">
        <f>SUM(O23:O25)+SUM(Q23:Q25)</f>
        <v>11600</v>
      </c>
      <c r="S25" s="69">
        <v>12600</v>
      </c>
      <c r="T25" s="312">
        <v>4835700</v>
      </c>
      <c r="U25" s="318">
        <v>4294800</v>
      </c>
      <c r="V25" s="314">
        <v>4294700</v>
      </c>
      <c r="W25" s="294">
        <v>-7.0999999999999994E-2</v>
      </c>
      <c r="X25" s="294">
        <v>-0.10299999999999999</v>
      </c>
      <c r="Y25" s="242">
        <v>-5.5E-2</v>
      </c>
      <c r="Z25" s="248">
        <v>-4.4999999999999998E-2</v>
      </c>
      <c r="AA25" s="251">
        <v>0.11</v>
      </c>
      <c r="AB25" s="112">
        <v>108.52</v>
      </c>
      <c r="AC25" s="149"/>
      <c r="AD25" s="149"/>
    </row>
    <row r="26" spans="1:30" ht="27" customHeight="1" x14ac:dyDescent="0.25">
      <c r="A26" s="32"/>
      <c r="B26" s="14"/>
      <c r="C26" s="59"/>
      <c r="D26" s="277"/>
      <c r="E26" s="263"/>
      <c r="F26" s="61"/>
      <c r="G26" s="61"/>
      <c r="H26" s="66"/>
      <c r="I26" s="53"/>
      <c r="J26" s="99"/>
      <c r="K26" s="74"/>
      <c r="L26" s="76"/>
      <c r="M26" s="77"/>
      <c r="N26" s="99"/>
      <c r="O26" s="64"/>
      <c r="P26" s="99"/>
      <c r="Q26" s="64"/>
      <c r="R26" s="216"/>
      <c r="S26" s="92"/>
      <c r="T26" s="319"/>
      <c r="U26" s="320"/>
      <c r="V26" s="256"/>
      <c r="W26" s="295"/>
      <c r="X26" s="295"/>
      <c r="Y26" s="306"/>
      <c r="Z26" s="249"/>
      <c r="AA26" s="247"/>
      <c r="AB26" s="111">
        <v>108.76</v>
      </c>
      <c r="AC26" s="149"/>
      <c r="AD26" s="149"/>
    </row>
    <row r="27" spans="1:30" s="150" customFormat="1" ht="27" customHeight="1" x14ac:dyDescent="0.25">
      <c r="A27" s="32"/>
      <c r="B27" s="14"/>
      <c r="C27" s="59"/>
      <c r="D27" s="45"/>
      <c r="E27" s="263"/>
      <c r="F27" s="61"/>
      <c r="G27" s="61"/>
      <c r="H27" s="66"/>
      <c r="I27" s="56"/>
      <c r="J27" s="99" t="s">
        <v>149</v>
      </c>
      <c r="K27" s="78">
        <v>-100</v>
      </c>
      <c r="L27" s="76"/>
      <c r="M27" s="77"/>
      <c r="N27" s="99"/>
      <c r="O27" s="61"/>
      <c r="P27" s="99"/>
      <c r="Q27" s="61"/>
      <c r="R27" s="103"/>
      <c r="S27" s="84"/>
      <c r="T27" s="319"/>
      <c r="U27" s="321"/>
      <c r="V27" s="255"/>
      <c r="W27" s="296"/>
      <c r="X27" s="296"/>
      <c r="Y27" s="303"/>
      <c r="Z27" s="249"/>
      <c r="AA27" s="247"/>
      <c r="AB27" s="113"/>
    </row>
    <row r="28" spans="1:30" s="150" customFormat="1" ht="27" customHeight="1" x14ac:dyDescent="0.25">
      <c r="A28" s="34">
        <v>9</v>
      </c>
      <c r="B28" s="18" t="s">
        <v>60</v>
      </c>
      <c r="C28" s="243">
        <v>-0.13</v>
      </c>
      <c r="D28" s="278">
        <v>-0.06</v>
      </c>
      <c r="E28" s="264">
        <v>1E-3</v>
      </c>
      <c r="F28" s="57">
        <v>600</v>
      </c>
      <c r="G28" s="57">
        <v>8600</v>
      </c>
      <c r="H28" s="67">
        <f>SUM(F28:G28)</f>
        <v>9200</v>
      </c>
      <c r="I28" s="55"/>
      <c r="J28" s="100" t="s">
        <v>94</v>
      </c>
      <c r="K28" s="57">
        <v>500</v>
      </c>
      <c r="L28" s="80">
        <f>SUM(K26:K28)</f>
        <v>400</v>
      </c>
      <c r="M28" s="101"/>
      <c r="N28" s="100"/>
      <c r="O28" s="57"/>
      <c r="P28" s="100" t="s">
        <v>65</v>
      </c>
      <c r="Q28" s="57">
        <v>-500</v>
      </c>
      <c r="R28" s="152">
        <f>SUM(O26:O28)+SUM(Q26:Q28)</f>
        <v>-500</v>
      </c>
      <c r="S28" s="82">
        <v>9100</v>
      </c>
      <c r="T28" s="322">
        <v>4844800</v>
      </c>
      <c r="U28" s="318">
        <v>4285800</v>
      </c>
      <c r="V28" s="314">
        <v>4285800</v>
      </c>
      <c r="W28" s="294">
        <v>-6.5000000000000002E-2</v>
      </c>
      <c r="X28" s="294">
        <v>-0.1</v>
      </c>
      <c r="Y28" s="242">
        <v>-5.5E-2</v>
      </c>
      <c r="Z28" s="248">
        <v>-0.05</v>
      </c>
      <c r="AA28" s="251">
        <v>0.125</v>
      </c>
      <c r="AB28" s="112">
        <v>109.23</v>
      </c>
    </row>
    <row r="29" spans="1:30" s="150" customFormat="1" ht="27" customHeight="1" x14ac:dyDescent="0.25">
      <c r="A29" s="32"/>
      <c r="B29" s="14"/>
      <c r="C29" s="59"/>
      <c r="D29" s="45"/>
      <c r="E29" s="263"/>
      <c r="F29" s="61"/>
      <c r="G29" s="61"/>
      <c r="H29" s="66"/>
      <c r="I29" s="56"/>
      <c r="J29" s="140" t="s">
        <v>93</v>
      </c>
      <c r="K29" s="61">
        <v>-4000</v>
      </c>
      <c r="L29" s="76"/>
      <c r="M29" s="94"/>
      <c r="N29" s="99"/>
      <c r="O29" s="61"/>
      <c r="P29" s="109"/>
      <c r="Q29" s="61"/>
      <c r="R29" s="103"/>
      <c r="S29" s="61"/>
      <c r="T29" s="311"/>
      <c r="U29" s="320"/>
      <c r="V29" s="256"/>
      <c r="W29" s="295"/>
      <c r="X29" s="295"/>
      <c r="Y29" s="304"/>
      <c r="Z29" s="253"/>
      <c r="AA29" s="250"/>
      <c r="AB29" s="111">
        <v>108.51</v>
      </c>
    </row>
    <row r="30" spans="1:30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99" t="s">
        <v>75</v>
      </c>
      <c r="K30" s="61">
        <v>-300</v>
      </c>
      <c r="L30" s="76"/>
      <c r="M30" s="94"/>
      <c r="N30" s="99"/>
      <c r="O30" s="61"/>
      <c r="P30" s="99"/>
      <c r="Q30" s="61"/>
      <c r="R30" s="103"/>
      <c r="S30" s="61"/>
      <c r="T30" s="311"/>
      <c r="U30" s="315"/>
      <c r="V30" s="255"/>
      <c r="W30" s="296"/>
      <c r="X30" s="296"/>
      <c r="Y30" s="303"/>
      <c r="Z30" s="249"/>
      <c r="AA30" s="247"/>
      <c r="AB30" s="113"/>
      <c r="AC30" s="149"/>
      <c r="AD30" s="149"/>
    </row>
    <row r="31" spans="1:30" ht="27" customHeight="1" x14ac:dyDescent="0.25">
      <c r="A31" s="34">
        <v>10</v>
      </c>
      <c r="B31" s="18" t="s">
        <v>61</v>
      </c>
      <c r="C31" s="126">
        <v>-1.2999999999999999E-2</v>
      </c>
      <c r="D31" s="276">
        <v>-5.5E-2</v>
      </c>
      <c r="E31" s="264">
        <v>1E-3</v>
      </c>
      <c r="F31" s="57">
        <v>400</v>
      </c>
      <c r="G31" s="57">
        <v>-31100</v>
      </c>
      <c r="H31" s="67">
        <f>SUM(F31:G31)</f>
        <v>-30700</v>
      </c>
      <c r="I31" s="102"/>
      <c r="J31" s="100" t="s">
        <v>65</v>
      </c>
      <c r="K31" s="57">
        <v>500</v>
      </c>
      <c r="L31" s="80">
        <f>SUM(K29:K31)</f>
        <v>-3800</v>
      </c>
      <c r="M31" s="85"/>
      <c r="N31" s="100" t="s">
        <v>93</v>
      </c>
      <c r="O31" s="57">
        <v>3600</v>
      </c>
      <c r="P31" s="100" t="s">
        <v>65</v>
      </c>
      <c r="Q31" s="57">
        <v>-200</v>
      </c>
      <c r="R31" s="152">
        <f>SUM(O29:O31)+SUM(Q29:Q31)</f>
        <v>3400</v>
      </c>
      <c r="S31" s="82">
        <v>-31100</v>
      </c>
      <c r="T31" s="312">
        <v>4813700</v>
      </c>
      <c r="U31" s="313">
        <v>4248400</v>
      </c>
      <c r="V31" s="314">
        <v>4248300</v>
      </c>
      <c r="W31" s="294">
        <v>-6.4000000000000001E-2</v>
      </c>
      <c r="X31" s="294">
        <v>-9.9000000000000005E-2</v>
      </c>
      <c r="Y31" s="242">
        <v>-5.5E-2</v>
      </c>
      <c r="Z31" s="248">
        <v>-4.4999999999999998E-2</v>
      </c>
      <c r="AA31" s="251">
        <v>0.12</v>
      </c>
      <c r="AB31" s="112">
        <v>108.92</v>
      </c>
      <c r="AC31" s="149"/>
      <c r="AD31" s="149"/>
    </row>
    <row r="32" spans="1:30" s="150" customFormat="1" ht="27" customHeight="1" x14ac:dyDescent="0.25">
      <c r="A32" s="32"/>
      <c r="B32" s="36"/>
      <c r="C32" s="128"/>
      <c r="D32" s="279"/>
      <c r="E32" s="265"/>
      <c r="F32" s="64"/>
      <c r="G32" s="64"/>
      <c r="H32" s="70"/>
      <c r="I32" s="146"/>
      <c r="J32" s="109"/>
      <c r="K32" s="64"/>
      <c r="L32" s="72"/>
      <c r="M32" s="97"/>
      <c r="N32" s="109"/>
      <c r="O32" s="64"/>
      <c r="P32" s="109"/>
      <c r="Q32" s="64"/>
      <c r="R32" s="72"/>
      <c r="S32" s="64"/>
      <c r="T32" s="316"/>
      <c r="U32" s="317"/>
      <c r="V32" s="256"/>
      <c r="W32" s="295"/>
      <c r="X32" s="295"/>
      <c r="Y32" s="304"/>
      <c r="Z32" s="250"/>
      <c r="AA32" s="250"/>
      <c r="AB32" s="111">
        <v>108.36</v>
      </c>
    </row>
    <row r="33" spans="1:30" s="150" customFormat="1" ht="27" customHeight="1" x14ac:dyDescent="0.25">
      <c r="A33" s="32"/>
      <c r="B33" s="32"/>
      <c r="C33" s="127"/>
      <c r="D33" s="46"/>
      <c r="E33" s="263"/>
      <c r="F33" s="61"/>
      <c r="G33" s="61"/>
      <c r="H33" s="66"/>
      <c r="I33" s="136"/>
      <c r="J33" s="99" t="s">
        <v>75</v>
      </c>
      <c r="K33" s="61">
        <v>-800</v>
      </c>
      <c r="L33" s="76"/>
      <c r="M33" s="87"/>
      <c r="N33" s="99"/>
      <c r="O33" s="61"/>
      <c r="P33" s="99" t="s">
        <v>84</v>
      </c>
      <c r="Q33" s="61">
        <v>100</v>
      </c>
      <c r="R33" s="76"/>
      <c r="S33" s="61"/>
      <c r="T33" s="311"/>
      <c r="U33" s="315"/>
      <c r="V33" s="255"/>
      <c r="W33" s="296"/>
      <c r="X33" s="296"/>
      <c r="Y33" s="303"/>
      <c r="Z33" s="247"/>
      <c r="AA33" s="247"/>
      <c r="AB33" s="113"/>
    </row>
    <row r="34" spans="1:30" s="150" customFormat="1" ht="27" customHeight="1" x14ac:dyDescent="0.25">
      <c r="A34" s="34">
        <v>11</v>
      </c>
      <c r="B34" s="34" t="s">
        <v>62</v>
      </c>
      <c r="C34" s="126">
        <v>-1.2E-2</v>
      </c>
      <c r="D34" s="280">
        <v>-0.05</v>
      </c>
      <c r="E34" s="264">
        <v>1E-3</v>
      </c>
      <c r="F34" s="57">
        <v>-100</v>
      </c>
      <c r="G34" s="57">
        <v>100</v>
      </c>
      <c r="H34" s="67">
        <f>SUM(F34:G34)</f>
        <v>0</v>
      </c>
      <c r="I34" s="102"/>
      <c r="J34" s="100" t="s">
        <v>65</v>
      </c>
      <c r="K34" s="57">
        <v>200</v>
      </c>
      <c r="L34" s="80">
        <f>SUM(K32:K34)</f>
        <v>-600</v>
      </c>
      <c r="M34" s="81"/>
      <c r="N34" s="100"/>
      <c r="O34" s="57"/>
      <c r="P34" s="100" t="s">
        <v>65</v>
      </c>
      <c r="Q34" s="95">
        <v>-200</v>
      </c>
      <c r="R34" s="152">
        <f>SUM(O32:O34)+SUM(Q32:Q34)</f>
        <v>-100</v>
      </c>
      <c r="S34" s="95">
        <v>-700</v>
      </c>
      <c r="T34" s="323">
        <v>4813000</v>
      </c>
      <c r="U34" s="313">
        <v>4270000</v>
      </c>
      <c r="V34" s="314">
        <v>4270000</v>
      </c>
      <c r="W34" s="294">
        <v>-0.08</v>
      </c>
      <c r="X34" s="294">
        <v>-9.9000000000000005E-2</v>
      </c>
      <c r="Y34" s="242">
        <v>-5.5E-2</v>
      </c>
      <c r="Z34" s="251">
        <v>-0.05</v>
      </c>
      <c r="AA34" s="251">
        <v>0.1</v>
      </c>
      <c r="AB34" s="112">
        <v>108.81</v>
      </c>
    </row>
    <row r="35" spans="1:30" s="150" customFormat="1" ht="27" customHeight="1" x14ac:dyDescent="0.25">
      <c r="A35" s="32"/>
      <c r="B35" s="36"/>
      <c r="C35" s="128"/>
      <c r="D35" s="279"/>
      <c r="E35" s="265"/>
      <c r="F35" s="64"/>
      <c r="G35" s="64"/>
      <c r="H35" s="70"/>
      <c r="I35" s="146"/>
      <c r="J35" s="109"/>
      <c r="K35" s="64"/>
      <c r="L35" s="72"/>
      <c r="M35" s="97"/>
      <c r="N35" s="109"/>
      <c r="O35" s="64"/>
      <c r="P35" s="109" t="s">
        <v>83</v>
      </c>
      <c r="Q35" s="64">
        <v>20000</v>
      </c>
      <c r="R35" s="72"/>
      <c r="S35" s="64"/>
      <c r="T35" s="316"/>
      <c r="U35" s="317"/>
      <c r="V35" s="256"/>
      <c r="W35" s="295"/>
      <c r="X35" s="295"/>
      <c r="Y35" s="304"/>
      <c r="Z35" s="250"/>
      <c r="AA35" s="250"/>
      <c r="AB35" s="111">
        <v>108.5</v>
      </c>
    </row>
    <row r="36" spans="1:30" s="150" customFormat="1" ht="27" customHeight="1" x14ac:dyDescent="0.25">
      <c r="A36" s="32"/>
      <c r="B36" s="32"/>
      <c r="C36" s="127"/>
      <c r="D36" s="46"/>
      <c r="E36" s="263"/>
      <c r="F36" s="61"/>
      <c r="G36" s="61"/>
      <c r="H36" s="66"/>
      <c r="I36" s="136"/>
      <c r="J36" s="99" t="s">
        <v>75</v>
      </c>
      <c r="K36" s="61">
        <v>-700</v>
      </c>
      <c r="L36" s="76"/>
      <c r="M36" s="87"/>
      <c r="N36" s="99"/>
      <c r="O36" s="61"/>
      <c r="P36" s="99" t="s">
        <v>97</v>
      </c>
      <c r="Q36" s="61">
        <v>2000</v>
      </c>
      <c r="R36" s="76"/>
      <c r="S36" s="61"/>
      <c r="T36" s="311"/>
      <c r="U36" s="315"/>
      <c r="V36" s="255"/>
      <c r="W36" s="296"/>
      <c r="X36" s="296"/>
      <c r="Y36" s="303"/>
      <c r="Z36" s="247"/>
      <c r="AA36" s="247"/>
      <c r="AB36" s="113"/>
    </row>
    <row r="37" spans="1:30" s="150" customFormat="1" ht="27" customHeight="1" x14ac:dyDescent="0.25">
      <c r="A37" s="34">
        <v>12</v>
      </c>
      <c r="B37" s="34" t="s">
        <v>63</v>
      </c>
      <c r="C37" s="126">
        <v>-1.2999999999999999E-2</v>
      </c>
      <c r="D37" s="280">
        <v>-0.06</v>
      </c>
      <c r="E37" s="264">
        <v>1E-3</v>
      </c>
      <c r="F37" s="57">
        <v>100</v>
      </c>
      <c r="G37" s="57">
        <v>-14400</v>
      </c>
      <c r="H37" s="67">
        <f>SUM(F37:G37)</f>
        <v>-14300</v>
      </c>
      <c r="I37" s="102"/>
      <c r="J37" s="100" t="s">
        <v>65</v>
      </c>
      <c r="K37" s="57">
        <v>200</v>
      </c>
      <c r="L37" s="80">
        <f>SUM(K35:K37)</f>
        <v>-500</v>
      </c>
      <c r="M37" s="81"/>
      <c r="N37" s="100"/>
      <c r="O37" s="57"/>
      <c r="P37" s="100" t="s">
        <v>65</v>
      </c>
      <c r="Q37" s="95">
        <v>-900</v>
      </c>
      <c r="R37" s="152">
        <f>SUM(O35:O37)+SUM(Q35:Q37)</f>
        <v>21100</v>
      </c>
      <c r="S37" s="95">
        <v>6300</v>
      </c>
      <c r="T37" s="323">
        <v>4819300</v>
      </c>
      <c r="U37" s="313">
        <v>4269800</v>
      </c>
      <c r="V37" s="314">
        <v>4269800</v>
      </c>
      <c r="W37" s="294">
        <v>-5.3999999999999999E-2</v>
      </c>
      <c r="X37" s="294">
        <v>-0.104</v>
      </c>
      <c r="Y37" s="242">
        <v>-5.5E-2</v>
      </c>
      <c r="Z37" s="251">
        <v>-5.5E-2</v>
      </c>
      <c r="AA37" s="251">
        <v>0.11</v>
      </c>
      <c r="AB37" s="112">
        <v>109.08</v>
      </c>
    </row>
    <row r="38" spans="1:30" ht="27" customHeight="1" x14ac:dyDescent="0.25">
      <c r="A38" s="32"/>
      <c r="B38" s="14"/>
      <c r="C38" s="127"/>
      <c r="D38" s="46"/>
      <c r="E38" s="263"/>
      <c r="F38" s="61"/>
      <c r="G38" s="61"/>
      <c r="H38" s="66"/>
      <c r="I38" s="136"/>
      <c r="J38" s="99"/>
      <c r="K38" s="61"/>
      <c r="L38" s="76"/>
      <c r="M38" s="87"/>
      <c r="N38" s="99"/>
      <c r="O38" s="61"/>
      <c r="P38" s="99"/>
      <c r="Q38" s="96"/>
      <c r="R38" s="153"/>
      <c r="S38" s="96"/>
      <c r="T38" s="324"/>
      <c r="U38" s="315"/>
      <c r="V38" s="255"/>
      <c r="W38" s="296"/>
      <c r="X38" s="296"/>
      <c r="Y38" s="303"/>
      <c r="Z38" s="247"/>
      <c r="AA38" s="296"/>
      <c r="AB38" s="113">
        <v>108.92</v>
      </c>
      <c r="AC38" s="149"/>
      <c r="AD38" s="149"/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 t="s">
        <v>75</v>
      </c>
      <c r="K39" s="61">
        <v>-1200</v>
      </c>
      <c r="L39" s="76"/>
      <c r="M39" s="87"/>
      <c r="N39" s="99"/>
      <c r="O39" s="61"/>
      <c r="P39" s="99" t="s">
        <v>82</v>
      </c>
      <c r="Q39" s="96">
        <v>9700</v>
      </c>
      <c r="R39" s="153"/>
      <c r="S39" s="96"/>
      <c r="T39" s="324"/>
      <c r="U39" s="315"/>
      <c r="V39" s="233"/>
      <c r="W39" s="296"/>
      <c r="X39" s="296"/>
      <c r="Y39" s="303"/>
      <c r="Z39" s="247"/>
      <c r="AA39" s="247"/>
      <c r="AB39" s="113"/>
      <c r="AC39" s="149"/>
      <c r="AD39" s="149"/>
    </row>
    <row r="40" spans="1:30" ht="27" customHeight="1" x14ac:dyDescent="0.25">
      <c r="A40" s="34">
        <v>15</v>
      </c>
      <c r="B40" s="18" t="s">
        <v>59</v>
      </c>
      <c r="C40" s="126">
        <v>-1.6E-2</v>
      </c>
      <c r="D40" s="276">
        <v>-0.05</v>
      </c>
      <c r="E40" s="264">
        <v>1E-3</v>
      </c>
      <c r="F40" s="69">
        <v>700</v>
      </c>
      <c r="G40" s="57">
        <v>1000</v>
      </c>
      <c r="H40" s="67">
        <f>SUM(F40:G40)</f>
        <v>1700</v>
      </c>
      <c r="I40" s="55"/>
      <c r="J40" s="100" t="s">
        <v>65</v>
      </c>
      <c r="K40" s="57">
        <v>900</v>
      </c>
      <c r="L40" s="80">
        <f>SUM(K38:K40)</f>
        <v>-300</v>
      </c>
      <c r="M40" s="89"/>
      <c r="N40" s="100"/>
      <c r="O40" s="57"/>
      <c r="P40" s="100" t="s">
        <v>65</v>
      </c>
      <c r="Q40" s="95">
        <v>-900</v>
      </c>
      <c r="R40" s="152">
        <f>SUM(O38:O40)+SUM(Q38:Q40)</f>
        <v>8800</v>
      </c>
      <c r="S40" s="154">
        <v>10200</v>
      </c>
      <c r="T40" s="323">
        <v>4829500</v>
      </c>
      <c r="U40" s="313">
        <v>4258200</v>
      </c>
      <c r="V40" s="325">
        <v>4258200</v>
      </c>
      <c r="W40" s="294">
        <v>-8.1000000000000003E-2</v>
      </c>
      <c r="X40" s="294">
        <v>-0.105</v>
      </c>
      <c r="Y40" s="242">
        <v>-5.5E-2</v>
      </c>
      <c r="Z40" s="248">
        <v>-6.5000000000000002E-2</v>
      </c>
      <c r="AA40" s="251">
        <v>0.105</v>
      </c>
      <c r="AB40" s="112">
        <v>109.36</v>
      </c>
      <c r="AC40" s="151"/>
      <c r="AD40" s="149"/>
    </row>
    <row r="41" spans="1:30" ht="27" customHeight="1" x14ac:dyDescent="0.25">
      <c r="A41" s="32"/>
      <c r="B41" s="14"/>
      <c r="C41" s="127"/>
      <c r="D41" s="46"/>
      <c r="E41" s="266"/>
      <c r="F41" s="61"/>
      <c r="G41" s="61"/>
      <c r="H41" s="66"/>
      <c r="I41" s="56"/>
      <c r="J41" s="99"/>
      <c r="K41" s="61"/>
      <c r="L41" s="76"/>
      <c r="M41" s="135"/>
      <c r="N41" s="99"/>
      <c r="O41" s="61"/>
      <c r="P41" s="99"/>
      <c r="Q41" s="96"/>
      <c r="R41" s="155"/>
      <c r="S41" s="96"/>
      <c r="T41" s="324"/>
      <c r="U41" s="315"/>
      <c r="V41" s="233"/>
      <c r="W41" s="296"/>
      <c r="X41" s="296"/>
      <c r="Y41" s="303"/>
      <c r="Z41" s="247"/>
      <c r="AA41" s="247"/>
      <c r="AB41" s="113">
        <v>109.1</v>
      </c>
      <c r="AC41" s="150"/>
      <c r="AD41" s="149"/>
    </row>
    <row r="42" spans="1:30" ht="27" customHeight="1" x14ac:dyDescent="0.25">
      <c r="A42" s="32"/>
      <c r="B42" s="14"/>
      <c r="C42" s="59"/>
      <c r="D42" s="277"/>
      <c r="E42" s="263"/>
      <c r="F42" s="137"/>
      <c r="G42" s="61"/>
      <c r="H42" s="68"/>
      <c r="I42" s="108"/>
      <c r="J42" s="99" t="s">
        <v>75</v>
      </c>
      <c r="K42" s="96">
        <v>-300</v>
      </c>
      <c r="L42" s="76"/>
      <c r="M42" s="90"/>
      <c r="N42" s="99"/>
      <c r="O42" s="61"/>
      <c r="P42" s="99"/>
      <c r="Q42" s="61"/>
      <c r="R42" s="105"/>
      <c r="S42" s="84"/>
      <c r="T42" s="311"/>
      <c r="U42" s="326"/>
      <c r="V42" s="235"/>
      <c r="W42" s="296"/>
      <c r="X42" s="296"/>
      <c r="Y42" s="306"/>
      <c r="Z42" s="247"/>
      <c r="AA42" s="296"/>
      <c r="AB42" s="113"/>
      <c r="AC42" s="151"/>
      <c r="AD42" s="149"/>
    </row>
    <row r="43" spans="1:30" ht="27" customHeight="1" x14ac:dyDescent="0.25">
      <c r="A43" s="34">
        <v>16</v>
      </c>
      <c r="B43" s="18" t="s">
        <v>60</v>
      </c>
      <c r="C43" s="126">
        <v>-1.9E-2</v>
      </c>
      <c r="D43" s="276">
        <v>-0.06</v>
      </c>
      <c r="E43" s="264">
        <v>1E-3</v>
      </c>
      <c r="F43" s="69">
        <v>300</v>
      </c>
      <c r="G43" s="57">
        <v>2400</v>
      </c>
      <c r="H43" s="67">
        <f>SUM(F43:G43)</f>
        <v>2700</v>
      </c>
      <c r="I43" s="107"/>
      <c r="J43" s="100" t="s">
        <v>65</v>
      </c>
      <c r="K43" s="95">
        <v>900</v>
      </c>
      <c r="L43" s="80">
        <f>SUM(K41:K43)</f>
        <v>600</v>
      </c>
      <c r="M43" s="81"/>
      <c r="N43" s="100"/>
      <c r="O43" s="57"/>
      <c r="P43" s="100" t="s">
        <v>65</v>
      </c>
      <c r="Q43" s="330">
        <v>-400</v>
      </c>
      <c r="R43" s="152">
        <f>SUM(O41:O43)+SUM(Q41:Q43)</f>
        <v>-400</v>
      </c>
      <c r="S43" s="82">
        <v>2900</v>
      </c>
      <c r="T43" s="312">
        <v>4832400</v>
      </c>
      <c r="U43" s="313">
        <v>4262300</v>
      </c>
      <c r="V43" s="325">
        <v>2902200</v>
      </c>
      <c r="W43" s="294">
        <v>-8.5000000000000006E-2</v>
      </c>
      <c r="X43" s="294">
        <v>-0.105</v>
      </c>
      <c r="Y43" s="242">
        <v>-5.5E-2</v>
      </c>
      <c r="Z43" s="248">
        <v>-6.5000000000000002E-2</v>
      </c>
      <c r="AA43" s="251">
        <v>9.5000000000000001E-2</v>
      </c>
      <c r="AB43" s="112">
        <v>109.28</v>
      </c>
      <c r="AC43" s="151"/>
      <c r="AD43" s="149"/>
    </row>
    <row r="44" spans="1:30" ht="27" customHeight="1" x14ac:dyDescent="0.25">
      <c r="A44" s="32"/>
      <c r="B44" s="14"/>
      <c r="C44" s="127"/>
      <c r="D44" s="46"/>
      <c r="E44" s="263"/>
      <c r="F44" s="61"/>
      <c r="G44" s="61"/>
      <c r="H44" s="66"/>
      <c r="I44" s="129"/>
      <c r="J44" s="99" t="s">
        <v>75</v>
      </c>
      <c r="K44" s="96">
        <v>-700</v>
      </c>
      <c r="L44" s="76"/>
      <c r="M44" s="87"/>
      <c r="N44" s="99"/>
      <c r="O44" s="61"/>
      <c r="P44" s="99" t="s">
        <v>83</v>
      </c>
      <c r="Q44" s="61">
        <v>10000</v>
      </c>
      <c r="R44" s="131"/>
      <c r="S44" s="61"/>
      <c r="T44" s="311"/>
      <c r="U44" s="315"/>
      <c r="V44" s="233"/>
      <c r="W44" s="296"/>
      <c r="X44" s="296"/>
      <c r="Y44" s="303"/>
      <c r="Z44" s="247"/>
      <c r="AA44" s="247"/>
      <c r="AB44" s="113">
        <v>108.99</v>
      </c>
      <c r="AC44" s="151"/>
      <c r="AD44" s="149"/>
    </row>
    <row r="45" spans="1:30" ht="27" customHeight="1" x14ac:dyDescent="0.25">
      <c r="A45" s="32"/>
      <c r="B45" s="11"/>
      <c r="C45" s="127"/>
      <c r="D45" s="46"/>
      <c r="E45" s="263"/>
      <c r="F45" s="61"/>
      <c r="G45" s="61"/>
      <c r="H45" s="66"/>
      <c r="I45" s="129"/>
      <c r="J45" s="99" t="s">
        <v>65</v>
      </c>
      <c r="K45" s="96">
        <v>400</v>
      </c>
      <c r="L45" s="76"/>
      <c r="M45" s="87"/>
      <c r="N45" s="99"/>
      <c r="O45" s="93"/>
      <c r="P45" s="99" t="s">
        <v>65</v>
      </c>
      <c r="Q45" s="61">
        <v>-300</v>
      </c>
      <c r="R45" s="131"/>
      <c r="S45" s="61"/>
      <c r="T45" s="311"/>
      <c r="U45" s="315"/>
      <c r="V45" s="233"/>
      <c r="W45" s="296"/>
      <c r="X45" s="296"/>
      <c r="Y45" s="303"/>
      <c r="Z45" s="247"/>
      <c r="AA45" s="247"/>
      <c r="AB45" s="113"/>
      <c r="AC45" s="151"/>
      <c r="AD45" s="149"/>
    </row>
    <row r="46" spans="1:30" s="150" customFormat="1" ht="27" customHeight="1" x14ac:dyDescent="0.25">
      <c r="A46" s="34">
        <v>17</v>
      </c>
      <c r="B46" s="132" t="s">
        <v>61</v>
      </c>
      <c r="C46" s="126">
        <v>-1.7999999999999999E-2</v>
      </c>
      <c r="D46" s="280">
        <v>-0.05</v>
      </c>
      <c r="E46" s="267">
        <v>1E-3</v>
      </c>
      <c r="F46" s="57">
        <v>-100</v>
      </c>
      <c r="G46" s="57">
        <v>-4600</v>
      </c>
      <c r="H46" s="67">
        <f>SUM(F46:G46)</f>
        <v>-4700</v>
      </c>
      <c r="I46" s="133"/>
      <c r="J46" s="100" t="s">
        <v>151</v>
      </c>
      <c r="K46" s="95">
        <v>-57800</v>
      </c>
      <c r="L46" s="80">
        <f>SUM(K44:K46)</f>
        <v>-58100</v>
      </c>
      <c r="M46" s="81"/>
      <c r="N46" s="100"/>
      <c r="O46" s="57"/>
      <c r="P46" s="100" t="s">
        <v>151</v>
      </c>
      <c r="Q46" s="57">
        <v>64500</v>
      </c>
      <c r="R46" s="152">
        <f>SUM(O44:O46)+SUM(Q44:Q46)</f>
        <v>74200</v>
      </c>
      <c r="S46" s="57">
        <v>11400</v>
      </c>
      <c r="T46" s="312">
        <v>4843800</v>
      </c>
      <c r="U46" s="313">
        <v>4270500</v>
      </c>
      <c r="V46" s="325">
        <v>4196700</v>
      </c>
      <c r="W46" s="297">
        <v>-8.2000000000000003E-2</v>
      </c>
      <c r="X46" s="297">
        <v>-0.105</v>
      </c>
      <c r="Y46" s="245">
        <v>-5.5E-2</v>
      </c>
      <c r="Z46" s="248">
        <v>-6.5000000000000002E-2</v>
      </c>
      <c r="AA46" s="251">
        <v>0.09</v>
      </c>
      <c r="AB46" s="112">
        <v>109.21</v>
      </c>
      <c r="AC46" s="151"/>
    </row>
    <row r="47" spans="1:30" s="150" customFormat="1" ht="27" customHeight="1" x14ac:dyDescent="0.25">
      <c r="A47" s="32"/>
      <c r="B47" s="14"/>
      <c r="C47" s="59"/>
      <c r="D47" s="45"/>
      <c r="E47" s="263"/>
      <c r="F47" s="61"/>
      <c r="G47" s="61"/>
      <c r="H47" s="66"/>
      <c r="I47" s="56"/>
      <c r="J47" s="99"/>
      <c r="K47" s="96"/>
      <c r="L47" s="76"/>
      <c r="M47" s="87"/>
      <c r="N47" s="99"/>
      <c r="O47" s="61"/>
      <c r="P47" s="99" t="s">
        <v>82</v>
      </c>
      <c r="Q47" s="61">
        <v>13400</v>
      </c>
      <c r="R47" s="105"/>
      <c r="S47" s="61"/>
      <c r="T47" s="311"/>
      <c r="U47" s="315"/>
      <c r="V47" s="233"/>
      <c r="W47" s="296"/>
      <c r="X47" s="296"/>
      <c r="Y47" s="303"/>
      <c r="Z47" s="249"/>
      <c r="AA47" s="247"/>
      <c r="AB47" s="147">
        <v>108.63</v>
      </c>
      <c r="AC47" s="151"/>
    </row>
    <row r="48" spans="1:30" s="150" customFormat="1" ht="27" customHeight="1" x14ac:dyDescent="0.25">
      <c r="A48" s="32"/>
      <c r="B48" s="14"/>
      <c r="C48" s="59"/>
      <c r="D48" s="45"/>
      <c r="E48" s="263"/>
      <c r="F48" s="61"/>
      <c r="G48" s="61"/>
      <c r="H48" s="66"/>
      <c r="I48" s="56"/>
      <c r="J48" s="99" t="s">
        <v>75</v>
      </c>
      <c r="K48" s="96">
        <v>-400</v>
      </c>
      <c r="L48" s="76"/>
      <c r="M48" s="87"/>
      <c r="N48" s="99"/>
      <c r="O48" s="61"/>
      <c r="P48" s="99" t="s">
        <v>75</v>
      </c>
      <c r="Q48" s="61">
        <v>6000</v>
      </c>
      <c r="R48" s="105"/>
      <c r="S48" s="61"/>
      <c r="T48" s="311"/>
      <c r="U48" s="315"/>
      <c r="V48" s="233"/>
      <c r="W48" s="296"/>
      <c r="X48" s="296"/>
      <c r="Y48" s="303"/>
      <c r="Z48" s="249"/>
      <c r="AA48" s="247"/>
      <c r="AB48" s="147"/>
      <c r="AC48" s="151"/>
    </row>
    <row r="49" spans="1:29" s="150" customFormat="1" ht="27" customHeight="1" x14ac:dyDescent="0.25">
      <c r="A49" s="34">
        <v>18</v>
      </c>
      <c r="B49" s="18" t="s">
        <v>62</v>
      </c>
      <c r="C49" s="126">
        <v>-1.4E-2</v>
      </c>
      <c r="D49" s="280">
        <v>-0.05</v>
      </c>
      <c r="E49" s="264">
        <v>1E-3</v>
      </c>
      <c r="F49" s="57">
        <v>-500</v>
      </c>
      <c r="G49" s="57">
        <v>7800</v>
      </c>
      <c r="H49" s="67">
        <f>SUM(F49:G49)</f>
        <v>7300</v>
      </c>
      <c r="I49" s="55"/>
      <c r="J49" s="100" t="s">
        <v>65</v>
      </c>
      <c r="K49" s="95">
        <v>300</v>
      </c>
      <c r="L49" s="80">
        <f>SUM(K47:K49)</f>
        <v>-100</v>
      </c>
      <c r="M49" s="81"/>
      <c r="N49" s="100"/>
      <c r="O49" s="57"/>
      <c r="P49" s="100" t="s">
        <v>65</v>
      </c>
      <c r="Q49" s="57">
        <v>-1300</v>
      </c>
      <c r="R49" s="152">
        <f>SUM(O47:O49)+SUM(Q47:Q49)</f>
        <v>18100</v>
      </c>
      <c r="S49" s="57">
        <v>25300</v>
      </c>
      <c r="T49" s="312">
        <v>4869100</v>
      </c>
      <c r="U49" s="313">
        <v>4300900</v>
      </c>
      <c r="V49" s="325">
        <v>4288700</v>
      </c>
      <c r="W49" s="297">
        <v>-8.1000000000000003E-2</v>
      </c>
      <c r="X49" s="297">
        <v>-0.107</v>
      </c>
      <c r="Y49" s="242">
        <v>-5.5E-2</v>
      </c>
      <c r="Z49" s="248">
        <v>-0.06</v>
      </c>
      <c r="AA49" s="251">
        <v>0.1</v>
      </c>
      <c r="AB49" s="148">
        <v>109.29</v>
      </c>
      <c r="AC49" s="151"/>
    </row>
    <row r="50" spans="1:29" s="150" customFormat="1" ht="27" customHeight="1" x14ac:dyDescent="0.25">
      <c r="A50" s="36"/>
      <c r="B50" s="14"/>
      <c r="C50" s="58"/>
      <c r="D50" s="281"/>
      <c r="E50" s="265"/>
      <c r="F50" s="64"/>
      <c r="G50" s="64"/>
      <c r="H50" s="70"/>
      <c r="I50" s="110"/>
      <c r="J50" s="109" t="s">
        <v>75</v>
      </c>
      <c r="K50" s="96">
        <v>-800</v>
      </c>
      <c r="L50" s="72"/>
      <c r="M50" s="97"/>
      <c r="N50" s="99"/>
      <c r="O50" s="64"/>
      <c r="P50" s="99"/>
      <c r="Q50" s="64"/>
      <c r="R50" s="104"/>
      <c r="S50" s="64"/>
      <c r="T50" s="316"/>
      <c r="U50" s="317"/>
      <c r="V50" s="234"/>
      <c r="W50" s="295"/>
      <c r="X50" s="295"/>
      <c r="Y50" s="304"/>
      <c r="Z50" s="253"/>
      <c r="AA50" s="250"/>
      <c r="AB50" s="111">
        <v>108.72</v>
      </c>
      <c r="AC50" s="151"/>
    </row>
    <row r="51" spans="1:29" s="150" customFormat="1" ht="27" customHeight="1" x14ac:dyDescent="0.25">
      <c r="A51" s="32"/>
      <c r="B51" s="14"/>
      <c r="C51" s="59"/>
      <c r="D51" s="45"/>
      <c r="E51" s="263"/>
      <c r="F51" s="61"/>
      <c r="G51" s="61"/>
      <c r="H51" s="66"/>
      <c r="I51" s="134"/>
      <c r="J51" s="99" t="s">
        <v>97</v>
      </c>
      <c r="K51" s="96">
        <v>-800</v>
      </c>
      <c r="L51" s="76"/>
      <c r="M51" s="87"/>
      <c r="N51" s="99"/>
      <c r="O51" s="61"/>
      <c r="P51" s="99"/>
      <c r="Q51" s="61"/>
      <c r="R51" s="105"/>
      <c r="S51" s="61"/>
      <c r="T51" s="311"/>
      <c r="U51" s="315"/>
      <c r="V51" s="233"/>
      <c r="W51" s="296"/>
      <c r="X51" s="296"/>
      <c r="Y51" s="303"/>
      <c r="Z51" s="249"/>
      <c r="AA51" s="247"/>
      <c r="AB51" s="113"/>
      <c r="AC51" s="151"/>
    </row>
    <row r="52" spans="1:29" s="150" customFormat="1" ht="27" customHeight="1" x14ac:dyDescent="0.25">
      <c r="A52" s="34">
        <v>19</v>
      </c>
      <c r="B52" s="34" t="s">
        <v>63</v>
      </c>
      <c r="C52" s="126">
        <v>-0.01</v>
      </c>
      <c r="D52" s="280">
        <v>-0.05</v>
      </c>
      <c r="E52" s="264">
        <v>1E-3</v>
      </c>
      <c r="F52" s="57">
        <v>-200</v>
      </c>
      <c r="G52" s="57">
        <v>18300</v>
      </c>
      <c r="H52" s="67">
        <f>SUM(F52:G52)</f>
        <v>18100</v>
      </c>
      <c r="I52" s="55"/>
      <c r="J52" s="100" t="s">
        <v>65</v>
      </c>
      <c r="K52" s="95">
        <v>1300</v>
      </c>
      <c r="L52" s="80">
        <f>SUM(K50:K52)</f>
        <v>-300</v>
      </c>
      <c r="M52" s="81"/>
      <c r="N52" s="100"/>
      <c r="O52" s="57"/>
      <c r="P52" s="100" t="s">
        <v>65</v>
      </c>
      <c r="Q52" s="57">
        <v>-1200</v>
      </c>
      <c r="R52" s="152">
        <f>SUM(O50:O52)+SUM(Q50:Q52)</f>
        <v>-1200</v>
      </c>
      <c r="S52" s="57">
        <v>16600</v>
      </c>
      <c r="T52" s="312">
        <v>4885700</v>
      </c>
      <c r="U52" s="313">
        <v>4313400</v>
      </c>
      <c r="V52" s="325">
        <v>4311000</v>
      </c>
      <c r="W52" s="294">
        <v>-8.3000000000000004E-2</v>
      </c>
      <c r="X52" s="294">
        <v>-0.106</v>
      </c>
      <c r="Y52" s="242">
        <v>-5.5E-2</v>
      </c>
      <c r="Z52" s="248">
        <v>-0.05</v>
      </c>
      <c r="AA52" s="251">
        <v>0.11</v>
      </c>
      <c r="AB52" s="112">
        <v>109.14</v>
      </c>
      <c r="AC52" s="151"/>
    </row>
    <row r="53" spans="1:29" s="150" customFormat="1" ht="27" customHeight="1" x14ac:dyDescent="0.25">
      <c r="A53" s="32"/>
      <c r="B53" s="14"/>
      <c r="C53" s="127"/>
      <c r="D53" s="46"/>
      <c r="E53" s="263"/>
      <c r="F53" s="61"/>
      <c r="G53" s="61"/>
      <c r="H53" s="66"/>
      <c r="I53" s="56"/>
      <c r="J53" s="99"/>
      <c r="K53" s="96"/>
      <c r="L53" s="76"/>
      <c r="M53" s="87"/>
      <c r="N53" s="99"/>
      <c r="O53" s="61"/>
      <c r="P53" s="99"/>
      <c r="Q53" s="61"/>
      <c r="R53" s="76"/>
      <c r="S53" s="61"/>
      <c r="T53" s="311"/>
      <c r="U53" s="315"/>
      <c r="V53" s="233"/>
      <c r="W53" s="296"/>
      <c r="X53" s="296"/>
      <c r="Y53" s="303"/>
      <c r="Z53" s="247"/>
      <c r="AA53" s="247"/>
      <c r="AB53" s="113">
        <v>108.65</v>
      </c>
      <c r="AC53" s="151"/>
    </row>
    <row r="54" spans="1:29" s="150" customFormat="1" ht="27" customHeight="1" x14ac:dyDescent="0.25">
      <c r="A54" s="32"/>
      <c r="B54" s="14"/>
      <c r="C54" s="127"/>
      <c r="D54" s="46"/>
      <c r="E54" s="263"/>
      <c r="F54" s="61"/>
      <c r="G54" s="61"/>
      <c r="H54" s="66"/>
      <c r="I54" s="56"/>
      <c r="J54" s="99" t="s">
        <v>75</v>
      </c>
      <c r="K54" s="96">
        <v>-1000</v>
      </c>
      <c r="L54" s="76"/>
      <c r="M54" s="87"/>
      <c r="N54" s="99"/>
      <c r="O54" s="61"/>
      <c r="P54" s="99" t="s">
        <v>84</v>
      </c>
      <c r="Q54" s="61">
        <v>400</v>
      </c>
      <c r="R54" s="76"/>
      <c r="S54" s="61"/>
      <c r="T54" s="311"/>
      <c r="U54" s="315"/>
      <c r="V54" s="233"/>
      <c r="W54" s="296"/>
      <c r="X54" s="296"/>
      <c r="Y54" s="303"/>
      <c r="Z54" s="247"/>
      <c r="AA54" s="247"/>
      <c r="AB54" s="113"/>
      <c r="AC54" s="151"/>
    </row>
    <row r="55" spans="1:29" s="150" customFormat="1" ht="27" customHeight="1" x14ac:dyDescent="0.25">
      <c r="A55" s="34">
        <v>22</v>
      </c>
      <c r="B55" s="18" t="s">
        <v>59</v>
      </c>
      <c r="C55" s="126">
        <v>-1.4E-2</v>
      </c>
      <c r="D55" s="280">
        <v>-0.06</v>
      </c>
      <c r="E55" s="264">
        <v>1E-3</v>
      </c>
      <c r="F55" s="57">
        <v>-200</v>
      </c>
      <c r="G55" s="57">
        <v>82900</v>
      </c>
      <c r="H55" s="67">
        <f>SUM(F55:G55)</f>
        <v>82700</v>
      </c>
      <c r="I55" s="55"/>
      <c r="J55" s="100" t="s">
        <v>65</v>
      </c>
      <c r="K55" s="95">
        <v>1200</v>
      </c>
      <c r="L55" s="80">
        <f>SUM(K53:K55)</f>
        <v>200</v>
      </c>
      <c r="M55" s="81"/>
      <c r="N55" s="100"/>
      <c r="O55" s="57"/>
      <c r="P55" s="100" t="s">
        <v>65</v>
      </c>
      <c r="Q55" s="95">
        <v>-2700</v>
      </c>
      <c r="R55" s="152">
        <f>SUM(O53:O55)+SUM(Q53:Q55)</f>
        <v>-2300</v>
      </c>
      <c r="S55" s="57">
        <v>80600</v>
      </c>
      <c r="T55" s="312">
        <v>4966300</v>
      </c>
      <c r="U55" s="313">
        <v>4384800</v>
      </c>
      <c r="V55" s="325">
        <v>4384300</v>
      </c>
      <c r="W55" s="294">
        <v>-8.6999999999999994E-2</v>
      </c>
      <c r="X55" s="294">
        <v>-0.106</v>
      </c>
      <c r="Y55" s="242">
        <v>-5.5E-2</v>
      </c>
      <c r="Z55" s="251">
        <v>-4.4999999999999998E-2</v>
      </c>
      <c r="AA55" s="251">
        <v>7.4999999999999997E-2</v>
      </c>
      <c r="AB55" s="112">
        <v>108.95</v>
      </c>
      <c r="AC55" s="151"/>
    </row>
    <row r="56" spans="1:29" s="150" customFormat="1" ht="27" customHeight="1" x14ac:dyDescent="0.25">
      <c r="A56" s="32"/>
      <c r="B56" s="14"/>
      <c r="C56" s="127"/>
      <c r="D56" s="46"/>
      <c r="E56" s="263"/>
      <c r="F56" s="61"/>
      <c r="G56" s="61"/>
      <c r="H56" s="66"/>
      <c r="I56" s="56"/>
      <c r="J56" s="99"/>
      <c r="K56" s="96"/>
      <c r="L56" s="76"/>
      <c r="M56" s="87"/>
      <c r="N56" s="99"/>
      <c r="O56" s="61"/>
      <c r="P56" s="99" t="s">
        <v>83</v>
      </c>
      <c r="Q56" s="61">
        <v>15000</v>
      </c>
      <c r="R56" s="76"/>
      <c r="S56" s="61"/>
      <c r="T56" s="311"/>
      <c r="U56" s="315"/>
      <c r="V56" s="233"/>
      <c r="W56" s="296"/>
      <c r="X56" s="296"/>
      <c r="Y56" s="303"/>
      <c r="Z56" s="247"/>
      <c r="AA56" s="247"/>
      <c r="AB56" s="113">
        <v>108.68</v>
      </c>
      <c r="AC56" s="151"/>
    </row>
    <row r="57" spans="1:29" s="150" customFormat="1" ht="27" customHeight="1" x14ac:dyDescent="0.25">
      <c r="A57" s="32"/>
      <c r="B57" s="14"/>
      <c r="C57" s="127"/>
      <c r="D57" s="46"/>
      <c r="E57" s="263"/>
      <c r="F57" s="61"/>
      <c r="G57" s="61"/>
      <c r="H57" s="66"/>
      <c r="I57" s="56"/>
      <c r="J57" s="99"/>
      <c r="K57" s="96"/>
      <c r="L57" s="76"/>
      <c r="M57" s="87"/>
      <c r="N57" s="99"/>
      <c r="O57" s="61"/>
      <c r="P57" s="99" t="s">
        <v>82</v>
      </c>
      <c r="Q57" s="61">
        <v>12300</v>
      </c>
      <c r="R57" s="76"/>
      <c r="S57" s="61"/>
      <c r="T57" s="311"/>
      <c r="U57" s="315"/>
      <c r="V57" s="233"/>
      <c r="W57" s="296"/>
      <c r="X57" s="296"/>
      <c r="Y57" s="303"/>
      <c r="Z57" s="247"/>
      <c r="AA57" s="247"/>
      <c r="AB57" s="113"/>
      <c r="AC57" s="151"/>
    </row>
    <row r="58" spans="1:29" s="150" customFormat="1" ht="27" customHeight="1" x14ac:dyDescent="0.25">
      <c r="A58" s="32"/>
      <c r="B58" s="32"/>
      <c r="C58" s="127"/>
      <c r="D58" s="46"/>
      <c r="E58" s="263"/>
      <c r="F58" s="61"/>
      <c r="G58" s="61"/>
      <c r="H58" s="66"/>
      <c r="I58" s="56"/>
      <c r="J58" s="99" t="s">
        <v>75</v>
      </c>
      <c r="K58" s="96">
        <v>-100</v>
      </c>
      <c r="L58" s="76"/>
      <c r="M58" s="87"/>
      <c r="N58" s="99"/>
      <c r="O58" s="61"/>
      <c r="P58" s="99" t="s">
        <v>84</v>
      </c>
      <c r="Q58" s="61">
        <v>200</v>
      </c>
      <c r="R58" s="76"/>
      <c r="S58" s="61"/>
      <c r="T58" s="311"/>
      <c r="U58" s="315"/>
      <c r="V58" s="233"/>
      <c r="W58" s="296"/>
      <c r="X58" s="296"/>
      <c r="Y58" s="303"/>
      <c r="Z58" s="247"/>
      <c r="AA58" s="247"/>
      <c r="AB58" s="113"/>
      <c r="AC58" s="151"/>
    </row>
    <row r="59" spans="1:29" s="150" customFormat="1" ht="27" customHeight="1" x14ac:dyDescent="0.25">
      <c r="A59" s="34">
        <v>23</v>
      </c>
      <c r="B59" s="132" t="s">
        <v>60</v>
      </c>
      <c r="C59" s="126">
        <v>-1.4E-2</v>
      </c>
      <c r="D59" s="280">
        <v>-0.05</v>
      </c>
      <c r="E59" s="264">
        <v>1E-3</v>
      </c>
      <c r="F59" s="57">
        <v>-300</v>
      </c>
      <c r="G59" s="57">
        <v>2100</v>
      </c>
      <c r="H59" s="67">
        <f>SUM(F59:G59)</f>
        <v>1800</v>
      </c>
      <c r="I59" s="55"/>
      <c r="J59" s="100" t="s">
        <v>65</v>
      </c>
      <c r="K59" s="95">
        <v>2700</v>
      </c>
      <c r="L59" s="80">
        <f>SUM(K56:K59)</f>
        <v>2600</v>
      </c>
      <c r="M59" s="329"/>
      <c r="N59" s="100"/>
      <c r="O59" s="57"/>
      <c r="P59" s="100" t="s">
        <v>65</v>
      </c>
      <c r="Q59" s="57">
        <v>-2500</v>
      </c>
      <c r="R59" s="152">
        <f>SUM(O56:O59)+SUM(Q56:Q59)+M59</f>
        <v>25000</v>
      </c>
      <c r="S59" s="57">
        <v>29400</v>
      </c>
      <c r="T59" s="312">
        <v>4995700</v>
      </c>
      <c r="U59" s="313">
        <v>4399700</v>
      </c>
      <c r="V59" s="325">
        <v>4399200</v>
      </c>
      <c r="W59" s="297">
        <v>-9.2999999999999999E-2</v>
      </c>
      <c r="X59" s="297">
        <v>-0.106</v>
      </c>
      <c r="Y59" s="328">
        <v>-5.5E-2</v>
      </c>
      <c r="Z59" s="251">
        <v>-0.05</v>
      </c>
      <c r="AA59" s="251">
        <v>7.4999999999999997E-2</v>
      </c>
      <c r="AB59" s="112">
        <v>108.87</v>
      </c>
      <c r="AC59" s="151"/>
    </row>
    <row r="60" spans="1:29" s="150" customFormat="1" ht="27" customHeight="1" x14ac:dyDescent="0.25">
      <c r="A60" s="32"/>
      <c r="B60" s="14"/>
      <c r="C60" s="127"/>
      <c r="D60" s="46"/>
      <c r="E60" s="263"/>
      <c r="F60" s="61"/>
      <c r="G60" s="61"/>
      <c r="H60" s="66"/>
      <c r="I60" s="56"/>
      <c r="J60" s="99" t="s">
        <v>93</v>
      </c>
      <c r="K60" s="96">
        <v>-3600</v>
      </c>
      <c r="L60" s="76"/>
      <c r="M60" s="87"/>
      <c r="N60" s="99"/>
      <c r="O60" s="61"/>
      <c r="P60" s="99"/>
      <c r="Q60" s="61"/>
      <c r="R60" s="76"/>
      <c r="S60" s="61"/>
      <c r="T60" s="311"/>
      <c r="U60" s="315"/>
      <c r="V60" s="233"/>
      <c r="W60" s="296"/>
      <c r="X60" s="296"/>
      <c r="Y60" s="303"/>
      <c r="Z60" s="247"/>
      <c r="AA60" s="247"/>
      <c r="AB60" s="113">
        <v>108.45</v>
      </c>
      <c r="AC60" s="151"/>
    </row>
    <row r="61" spans="1:29" s="150" customFormat="1" ht="27" customHeight="1" x14ac:dyDescent="0.25">
      <c r="A61" s="32"/>
      <c r="B61" s="14"/>
      <c r="C61" s="127"/>
      <c r="D61" s="46"/>
      <c r="E61" s="263"/>
      <c r="F61" s="61"/>
      <c r="G61" s="61"/>
      <c r="H61" s="66"/>
      <c r="I61" s="56"/>
      <c r="J61" s="99" t="s">
        <v>75</v>
      </c>
      <c r="K61" s="96">
        <v>-700</v>
      </c>
      <c r="L61" s="76"/>
      <c r="M61" s="87"/>
      <c r="N61" s="99"/>
      <c r="O61" s="61"/>
      <c r="P61" s="99"/>
      <c r="Q61" s="61"/>
      <c r="R61" s="76"/>
      <c r="S61" s="61"/>
      <c r="T61" s="311"/>
      <c r="U61" s="315"/>
      <c r="V61" s="233"/>
      <c r="W61" s="296"/>
      <c r="X61" s="296"/>
      <c r="Y61" s="303"/>
      <c r="Z61" s="247"/>
      <c r="AA61" s="247"/>
      <c r="AB61" s="113"/>
      <c r="AC61" s="151"/>
    </row>
    <row r="62" spans="1:29" s="150" customFormat="1" ht="27" customHeight="1" x14ac:dyDescent="0.25">
      <c r="A62" s="34">
        <v>24</v>
      </c>
      <c r="B62" s="18" t="s">
        <v>61</v>
      </c>
      <c r="C62" s="126">
        <v>-1.4999999999999999E-2</v>
      </c>
      <c r="D62" s="280">
        <v>-0.05</v>
      </c>
      <c r="E62" s="264">
        <v>1E-3</v>
      </c>
      <c r="F62" s="57">
        <v>-500</v>
      </c>
      <c r="G62" s="57">
        <v>100</v>
      </c>
      <c r="H62" s="67">
        <f>SUM(F62:G62)</f>
        <v>-400</v>
      </c>
      <c r="I62" s="55"/>
      <c r="J62" s="100" t="s">
        <v>65</v>
      </c>
      <c r="K62" s="95">
        <v>2500</v>
      </c>
      <c r="L62" s="80">
        <f>SUM(K60:K62)</f>
        <v>-1800</v>
      </c>
      <c r="M62" s="81"/>
      <c r="N62" s="100" t="s">
        <v>93</v>
      </c>
      <c r="O62" s="57">
        <v>4900</v>
      </c>
      <c r="P62" s="100" t="s">
        <v>65</v>
      </c>
      <c r="Q62" s="95">
        <v>-2400</v>
      </c>
      <c r="R62" s="152">
        <f>SUM(O60:O62)+SUM(Q60:Q62)</f>
        <v>2500</v>
      </c>
      <c r="S62" s="57">
        <v>300</v>
      </c>
      <c r="T62" s="312">
        <v>4996000</v>
      </c>
      <c r="U62" s="313">
        <v>4392000</v>
      </c>
      <c r="V62" s="325">
        <v>4391900</v>
      </c>
      <c r="W62" s="294">
        <v>-9.6000000000000002E-2</v>
      </c>
      <c r="X62" s="294">
        <v>-0.106</v>
      </c>
      <c r="Y62" s="242">
        <v>-5.5E-2</v>
      </c>
      <c r="Z62" s="251">
        <v>-0.05</v>
      </c>
      <c r="AA62" s="251">
        <v>6.5000000000000002E-2</v>
      </c>
      <c r="AB62" s="112">
        <v>108.65</v>
      </c>
      <c r="AC62" s="151"/>
    </row>
    <row r="63" spans="1:29" s="150" customFormat="1" ht="27" customHeight="1" x14ac:dyDescent="0.25">
      <c r="A63" s="32"/>
      <c r="B63" s="14"/>
      <c r="C63" s="127"/>
      <c r="D63" s="46"/>
      <c r="E63" s="263"/>
      <c r="F63" s="61"/>
      <c r="G63" s="61"/>
      <c r="H63" s="66"/>
      <c r="I63" s="56"/>
      <c r="J63" s="99" t="s">
        <v>75</v>
      </c>
      <c r="K63" s="96">
        <v>-600</v>
      </c>
      <c r="L63" s="76"/>
      <c r="M63" s="87"/>
      <c r="N63" s="99"/>
      <c r="O63" s="61"/>
      <c r="P63" s="99" t="s">
        <v>97</v>
      </c>
      <c r="Q63" s="61">
        <v>800</v>
      </c>
      <c r="R63" s="76"/>
      <c r="S63" s="61"/>
      <c r="T63" s="311"/>
      <c r="U63" s="315"/>
      <c r="V63" s="233"/>
      <c r="W63" s="296"/>
      <c r="X63" s="296"/>
      <c r="Y63" s="303"/>
      <c r="Z63" s="247"/>
      <c r="AA63" s="247"/>
      <c r="AB63" s="113">
        <v>108.73</v>
      </c>
      <c r="AC63" s="151"/>
    </row>
    <row r="64" spans="1:29" s="150" customFormat="1" ht="27" customHeight="1" x14ac:dyDescent="0.25">
      <c r="A64" s="32"/>
      <c r="B64" s="14"/>
      <c r="C64" s="127"/>
      <c r="D64" s="46"/>
      <c r="E64" s="263"/>
      <c r="F64" s="61"/>
      <c r="G64" s="61"/>
      <c r="H64" s="66"/>
      <c r="I64" s="56"/>
      <c r="J64" s="99" t="s">
        <v>65</v>
      </c>
      <c r="K64" s="96">
        <v>2400</v>
      </c>
      <c r="L64" s="76"/>
      <c r="M64" s="87"/>
      <c r="N64" s="99"/>
      <c r="O64" s="61"/>
      <c r="P64" s="99" t="s">
        <v>65</v>
      </c>
      <c r="Q64" s="61">
        <v>-2400</v>
      </c>
      <c r="R64" s="76"/>
      <c r="S64" s="61"/>
      <c r="T64" s="311"/>
      <c r="U64" s="315"/>
      <c r="V64" s="233"/>
      <c r="W64" s="296"/>
      <c r="X64" s="296"/>
      <c r="Y64" s="303"/>
      <c r="Z64" s="247"/>
      <c r="AA64" s="247"/>
      <c r="AB64" s="113"/>
      <c r="AC64" s="151"/>
    </row>
    <row r="65" spans="1:30" s="150" customFormat="1" ht="27" customHeight="1" x14ac:dyDescent="0.25">
      <c r="A65" s="32">
        <v>25</v>
      </c>
      <c r="B65" s="132" t="s">
        <v>62</v>
      </c>
      <c r="C65" s="127">
        <v>-1.4999999999999999E-2</v>
      </c>
      <c r="D65" s="46">
        <v>-0.05</v>
      </c>
      <c r="E65" s="263">
        <v>1E-3</v>
      </c>
      <c r="F65" s="61">
        <v>-1500</v>
      </c>
      <c r="G65" s="61">
        <v>27400</v>
      </c>
      <c r="H65" s="66">
        <f>SUM(F65:G65)</f>
        <v>25900</v>
      </c>
      <c r="I65" s="56"/>
      <c r="J65" s="99" t="s">
        <v>134</v>
      </c>
      <c r="K65" s="95">
        <v>-99900</v>
      </c>
      <c r="L65" s="76">
        <f>SUM(K63:K65)</f>
        <v>-98100</v>
      </c>
      <c r="M65" s="238"/>
      <c r="N65" s="100"/>
      <c r="O65" s="61"/>
      <c r="P65" s="100" t="s">
        <v>134</v>
      </c>
      <c r="Q65" s="61">
        <v>186700</v>
      </c>
      <c r="R65" s="152">
        <f>SUM(O63:O65)+SUM(Q63:Q65)+M65</f>
        <v>185100</v>
      </c>
      <c r="S65" s="61">
        <v>112900</v>
      </c>
      <c r="T65" s="311">
        <v>5108900</v>
      </c>
      <c r="U65" s="315">
        <v>4506400</v>
      </c>
      <c r="V65" s="233">
        <v>4506200</v>
      </c>
      <c r="W65" s="298">
        <v>-9.9000000000000005E-2</v>
      </c>
      <c r="X65" s="298">
        <v>-0.106</v>
      </c>
      <c r="Y65" s="246">
        <v>-5.5E-2</v>
      </c>
      <c r="Z65" s="247">
        <v>-5.5E-2</v>
      </c>
      <c r="AA65" s="247">
        <v>0.08</v>
      </c>
      <c r="AB65" s="113">
        <v>109.09</v>
      </c>
      <c r="AC65" s="151"/>
    </row>
    <row r="66" spans="1:30" s="150" customFormat="1" ht="27" customHeight="1" x14ac:dyDescent="0.25">
      <c r="A66" s="36"/>
      <c r="B66" s="14"/>
      <c r="C66" s="58"/>
      <c r="D66" s="281"/>
      <c r="E66" s="265"/>
      <c r="F66" s="64"/>
      <c r="G66" s="64"/>
      <c r="H66" s="70"/>
      <c r="I66" s="110"/>
      <c r="J66" s="109"/>
      <c r="K66" s="96"/>
      <c r="L66" s="72"/>
      <c r="M66" s="97"/>
      <c r="N66" s="99"/>
      <c r="O66" s="64"/>
      <c r="P66" s="99"/>
      <c r="Q66" s="64"/>
      <c r="R66" s="104"/>
      <c r="S66" s="64"/>
      <c r="T66" s="316"/>
      <c r="U66" s="317"/>
      <c r="V66" s="234"/>
      <c r="W66" s="295"/>
      <c r="X66" s="295"/>
      <c r="Y66" s="304"/>
      <c r="Z66" s="253"/>
      <c r="AA66" s="250"/>
      <c r="AB66" s="111">
        <v>109.13</v>
      </c>
      <c r="AC66" s="151"/>
    </row>
    <row r="67" spans="1:30" s="150" customFormat="1" ht="27" customHeight="1" x14ac:dyDescent="0.25">
      <c r="A67" s="32"/>
      <c r="B67" s="14"/>
      <c r="C67" s="59"/>
      <c r="D67" s="45"/>
      <c r="E67" s="263"/>
      <c r="F67" s="61"/>
      <c r="G67" s="61"/>
      <c r="H67" s="66"/>
      <c r="I67" s="134"/>
      <c r="J67" s="99" t="s">
        <v>75</v>
      </c>
      <c r="K67" s="96">
        <v>-1000</v>
      </c>
      <c r="L67" s="76"/>
      <c r="M67" s="87"/>
      <c r="N67" s="99"/>
      <c r="O67" s="61"/>
      <c r="P67" s="99" t="s">
        <v>84</v>
      </c>
      <c r="Q67" s="61">
        <v>900</v>
      </c>
      <c r="R67" s="105"/>
      <c r="S67" s="61"/>
      <c r="T67" s="311"/>
      <c r="U67" s="315"/>
      <c r="V67" s="233"/>
      <c r="W67" s="296"/>
      <c r="X67" s="296"/>
      <c r="Y67" s="303"/>
      <c r="Z67" s="249"/>
      <c r="AA67" s="247"/>
      <c r="AB67" s="113"/>
      <c r="AC67" s="151"/>
    </row>
    <row r="68" spans="1:30" s="150" customFormat="1" ht="27" customHeight="1" x14ac:dyDescent="0.25">
      <c r="A68" s="34">
        <v>26</v>
      </c>
      <c r="B68" s="34" t="s">
        <v>63</v>
      </c>
      <c r="C68" s="126">
        <v>-1.4E-2</v>
      </c>
      <c r="D68" s="280">
        <v>-0.08</v>
      </c>
      <c r="E68" s="264">
        <v>1E-3</v>
      </c>
      <c r="F68" s="57">
        <v>-700</v>
      </c>
      <c r="G68" s="57">
        <v>1700</v>
      </c>
      <c r="H68" s="67">
        <f>SUM(F68:G68)</f>
        <v>1000</v>
      </c>
      <c r="I68" s="55"/>
      <c r="J68" s="100" t="s">
        <v>65</v>
      </c>
      <c r="K68" s="95">
        <v>2400</v>
      </c>
      <c r="L68" s="80">
        <f>SUM(K66:K68)</f>
        <v>1400</v>
      </c>
      <c r="M68" s="81"/>
      <c r="N68" s="100"/>
      <c r="O68" s="57"/>
      <c r="P68" s="100" t="s">
        <v>65</v>
      </c>
      <c r="Q68" s="57">
        <v>-700</v>
      </c>
      <c r="R68" s="152">
        <f>SUM(O66:O68)+SUM(Q66:Q68)</f>
        <v>200</v>
      </c>
      <c r="S68" s="57">
        <v>2600</v>
      </c>
      <c r="T68" s="312">
        <v>5111500</v>
      </c>
      <c r="U68" s="313">
        <v>4509800</v>
      </c>
      <c r="V68" s="325">
        <v>4509500</v>
      </c>
      <c r="W68" s="294">
        <v>-9.1999999999999998E-2</v>
      </c>
      <c r="X68" s="294">
        <v>-0.106</v>
      </c>
      <c r="Y68" s="242">
        <v>-5.5E-2</v>
      </c>
      <c r="Z68" s="248">
        <v>-0.05</v>
      </c>
      <c r="AA68" s="251">
        <v>7.4999999999999997E-2</v>
      </c>
      <c r="AB68" s="112">
        <v>109.36</v>
      </c>
      <c r="AC68" s="151"/>
    </row>
    <row r="69" spans="1:30" s="150" customFormat="1" ht="27" customHeight="1" x14ac:dyDescent="0.25">
      <c r="A69" s="32"/>
      <c r="B69" s="14"/>
      <c r="C69" s="127"/>
      <c r="D69" s="46"/>
      <c r="E69" s="263"/>
      <c r="F69" s="61"/>
      <c r="G69" s="61"/>
      <c r="H69" s="66"/>
      <c r="I69" s="56"/>
      <c r="J69" s="99"/>
      <c r="K69" s="96"/>
      <c r="L69" s="76"/>
      <c r="M69" s="87"/>
      <c r="N69" s="99"/>
      <c r="O69" s="61"/>
      <c r="P69" s="99"/>
      <c r="Q69" s="61"/>
      <c r="R69" s="76"/>
      <c r="S69" s="61"/>
      <c r="T69" s="311"/>
      <c r="U69" s="315"/>
      <c r="V69" s="233"/>
      <c r="W69" s="296"/>
      <c r="X69" s="296"/>
      <c r="Y69" s="303"/>
      <c r="Z69" s="247"/>
      <c r="AA69" s="247"/>
      <c r="AB69" s="113">
        <v>109.38</v>
      </c>
      <c r="AC69" s="151"/>
    </row>
    <row r="70" spans="1:30" s="150" customFormat="1" ht="27" customHeight="1" x14ac:dyDescent="0.25">
      <c r="A70" s="32"/>
      <c r="B70" s="14"/>
      <c r="C70" s="127"/>
      <c r="D70" s="46"/>
      <c r="E70" s="263"/>
      <c r="F70" s="61"/>
      <c r="G70" s="61"/>
      <c r="H70" s="66"/>
      <c r="I70" s="56"/>
      <c r="J70" s="99" t="s">
        <v>75</v>
      </c>
      <c r="K70" s="96">
        <v>-1200</v>
      </c>
      <c r="L70" s="76"/>
      <c r="M70" s="87"/>
      <c r="N70" s="99"/>
      <c r="O70" s="61"/>
      <c r="P70" s="99" t="s">
        <v>13</v>
      </c>
      <c r="Q70" s="61">
        <v>8900</v>
      </c>
      <c r="R70" s="76"/>
      <c r="S70" s="61"/>
      <c r="T70" s="311"/>
      <c r="U70" s="315"/>
      <c r="V70" s="233"/>
      <c r="W70" s="296"/>
      <c r="X70" s="296"/>
      <c r="Y70" s="303"/>
      <c r="Z70" s="247"/>
      <c r="AA70" s="247"/>
      <c r="AB70" s="113"/>
      <c r="AC70" s="151"/>
    </row>
    <row r="71" spans="1:30" s="150" customFormat="1" ht="27" customHeight="1" x14ac:dyDescent="0.25">
      <c r="A71" s="34">
        <v>29</v>
      </c>
      <c r="B71" s="18" t="s">
        <v>59</v>
      </c>
      <c r="C71" s="126">
        <v>-1.4E-2</v>
      </c>
      <c r="D71" s="280">
        <v>-0.05</v>
      </c>
      <c r="E71" s="264">
        <v>1E-3</v>
      </c>
      <c r="F71" s="57">
        <v>-600</v>
      </c>
      <c r="G71" s="57">
        <v>31200</v>
      </c>
      <c r="H71" s="67">
        <f>SUM(F71:G71)</f>
        <v>30600</v>
      </c>
      <c r="I71" s="55"/>
      <c r="J71" s="100" t="s">
        <v>65</v>
      </c>
      <c r="K71" s="95">
        <v>700</v>
      </c>
      <c r="L71" s="80">
        <f>SUM(K69:K71)</f>
        <v>-500</v>
      </c>
      <c r="M71" s="81"/>
      <c r="N71" s="100"/>
      <c r="O71" s="57"/>
      <c r="P71" s="100" t="s">
        <v>121</v>
      </c>
      <c r="Q71" s="95">
        <v>-1300</v>
      </c>
      <c r="R71" s="152">
        <f>SUM(O69:O71)+SUM(Q69:Q71)</f>
        <v>7600</v>
      </c>
      <c r="S71" s="57">
        <v>37700</v>
      </c>
      <c r="T71" s="312">
        <v>5149200</v>
      </c>
      <c r="U71" s="313">
        <v>4557500</v>
      </c>
      <c r="V71" s="325">
        <v>4556300</v>
      </c>
      <c r="W71" s="294">
        <v>-0.09</v>
      </c>
      <c r="X71" s="294">
        <v>-9.6000000000000002E-2</v>
      </c>
      <c r="Y71" s="242">
        <v>-5.5E-2</v>
      </c>
      <c r="Z71" s="251">
        <v>-4.4999999999999998E-2</v>
      </c>
      <c r="AA71" s="251">
        <v>6.5000000000000002E-2</v>
      </c>
      <c r="AB71" s="112">
        <v>109.8</v>
      </c>
      <c r="AC71" s="151"/>
    </row>
    <row r="72" spans="1:30" s="150" customFormat="1" ht="27" customHeight="1" x14ac:dyDescent="0.25">
      <c r="A72" s="32"/>
      <c r="B72" s="14"/>
      <c r="C72" s="127"/>
      <c r="D72" s="46"/>
      <c r="E72" s="263"/>
      <c r="F72" s="61"/>
      <c r="G72" s="61"/>
      <c r="H72" s="66"/>
      <c r="I72" s="56"/>
      <c r="J72" s="99"/>
      <c r="K72" s="96"/>
      <c r="L72" s="76"/>
      <c r="M72" s="87"/>
      <c r="N72" s="99"/>
      <c r="O72" s="61"/>
      <c r="P72" s="99"/>
      <c r="Q72" s="61"/>
      <c r="R72" s="76"/>
      <c r="S72" s="61"/>
      <c r="T72" s="311"/>
      <c r="U72" s="315"/>
      <c r="V72" s="233"/>
      <c r="W72" s="296"/>
      <c r="X72" s="296"/>
      <c r="Y72" s="303"/>
      <c r="Z72" s="247"/>
      <c r="AA72" s="247"/>
      <c r="AB72" s="113">
        <v>109.77</v>
      </c>
      <c r="AC72" s="151"/>
    </row>
    <row r="73" spans="1:30" s="150" customFormat="1" ht="27" customHeight="1" x14ac:dyDescent="0.25">
      <c r="A73" s="32"/>
      <c r="B73" s="14"/>
      <c r="C73" s="127"/>
      <c r="D73" s="46"/>
      <c r="E73" s="263"/>
      <c r="F73" s="61"/>
      <c r="G73" s="61"/>
      <c r="H73" s="66"/>
      <c r="I73" s="56"/>
      <c r="J73" s="99" t="s">
        <v>75</v>
      </c>
      <c r="K73" s="96">
        <v>-1600</v>
      </c>
      <c r="L73" s="76"/>
      <c r="M73" s="87"/>
      <c r="N73" s="99"/>
      <c r="O73" s="61"/>
      <c r="P73" s="99"/>
      <c r="Q73" s="61"/>
      <c r="R73" s="76"/>
      <c r="S73" s="61"/>
      <c r="T73" s="311"/>
      <c r="U73" s="315"/>
      <c r="V73" s="233"/>
      <c r="W73" s="296"/>
      <c r="X73" s="296"/>
      <c r="Y73" s="303"/>
      <c r="Z73" s="247"/>
      <c r="AA73" s="247"/>
      <c r="AB73" s="113"/>
      <c r="AC73" s="151"/>
    </row>
    <row r="74" spans="1:30" s="150" customFormat="1" ht="27" customHeight="1" x14ac:dyDescent="0.25">
      <c r="A74" s="34">
        <v>30</v>
      </c>
      <c r="B74" s="132" t="s">
        <v>60</v>
      </c>
      <c r="C74" s="126">
        <v>-1.4E-2</v>
      </c>
      <c r="D74" s="280">
        <v>-0.05</v>
      </c>
      <c r="E74" s="264">
        <v>1E-3</v>
      </c>
      <c r="F74" s="57">
        <v>500</v>
      </c>
      <c r="G74" s="57">
        <v>40000</v>
      </c>
      <c r="H74" s="67">
        <f>SUM(F74:G74)</f>
        <v>40500</v>
      </c>
      <c r="I74" s="55"/>
      <c r="J74" s="100" t="s">
        <v>65</v>
      </c>
      <c r="K74" s="95">
        <v>1300</v>
      </c>
      <c r="L74" s="80">
        <f>SUM(K72:K74)</f>
        <v>-300</v>
      </c>
      <c r="M74" s="329"/>
      <c r="N74" s="100"/>
      <c r="O74" s="57"/>
      <c r="P74" s="100" t="s">
        <v>65</v>
      </c>
      <c r="Q74" s="57">
        <v>-1100</v>
      </c>
      <c r="R74" s="152">
        <f>SUM(O72:O74)+SUM(Q72:Q74)+M74</f>
        <v>-1100</v>
      </c>
      <c r="S74" s="57">
        <v>39100</v>
      </c>
      <c r="T74" s="312">
        <v>5188300</v>
      </c>
      <c r="U74" s="313">
        <v>4605900</v>
      </c>
      <c r="V74" s="325">
        <v>4604800</v>
      </c>
      <c r="W74" s="297">
        <v>-0.112</v>
      </c>
      <c r="X74" s="297">
        <v>-0.1</v>
      </c>
      <c r="Y74" s="328">
        <v>-6.5000000000000002E-2</v>
      </c>
      <c r="Z74" s="251">
        <v>-5.5E-2</v>
      </c>
      <c r="AA74" s="251">
        <v>8.5000000000000006E-2</v>
      </c>
      <c r="AB74" s="112">
        <v>110.26</v>
      </c>
      <c r="AC74" s="151"/>
    </row>
    <row r="75" spans="1:30" s="150" customFormat="1" ht="27" customHeight="1" x14ac:dyDescent="0.25">
      <c r="A75" s="32"/>
      <c r="B75" s="14"/>
      <c r="C75" s="127"/>
      <c r="D75" s="46"/>
      <c r="E75" s="263"/>
      <c r="F75" s="61"/>
      <c r="G75" s="61"/>
      <c r="H75" s="66"/>
      <c r="I75" s="56"/>
      <c r="J75" s="99"/>
      <c r="K75" s="96"/>
      <c r="L75" s="76"/>
      <c r="M75" s="87"/>
      <c r="N75" s="99"/>
      <c r="O75" s="61"/>
      <c r="P75" s="99" t="s">
        <v>83</v>
      </c>
      <c r="Q75" s="61">
        <v>15000</v>
      </c>
      <c r="R75" s="76"/>
      <c r="S75" s="61"/>
      <c r="T75" s="311"/>
      <c r="U75" s="315"/>
      <c r="V75" s="233"/>
      <c r="W75" s="296"/>
      <c r="X75" s="296"/>
      <c r="Y75" s="303"/>
      <c r="Z75" s="247"/>
      <c r="AA75" s="247"/>
      <c r="AB75" s="113">
        <v>110.28</v>
      </c>
      <c r="AC75" s="151"/>
    </row>
    <row r="76" spans="1:30" s="150" customFormat="1" ht="27" customHeight="1" x14ac:dyDescent="0.25">
      <c r="A76" s="32"/>
      <c r="B76" s="14"/>
      <c r="C76" s="127"/>
      <c r="D76" s="46"/>
      <c r="E76" s="263"/>
      <c r="F76" s="61"/>
      <c r="G76" s="61"/>
      <c r="H76" s="66"/>
      <c r="I76" s="56"/>
      <c r="J76" s="99" t="s">
        <v>149</v>
      </c>
      <c r="K76" s="96">
        <v>-11700</v>
      </c>
      <c r="L76" s="76"/>
      <c r="M76" s="87"/>
      <c r="N76" s="99"/>
      <c r="O76" s="61"/>
      <c r="P76" s="99" t="s">
        <v>75</v>
      </c>
      <c r="Q76" s="61">
        <v>4000</v>
      </c>
      <c r="R76" s="76"/>
      <c r="S76" s="61"/>
      <c r="T76" s="311"/>
      <c r="U76" s="315"/>
      <c r="V76" s="233"/>
      <c r="W76" s="296"/>
      <c r="X76" s="296"/>
      <c r="Y76" s="303"/>
      <c r="Z76" s="247"/>
      <c r="AA76" s="247"/>
      <c r="AB76" s="113"/>
      <c r="AC76" s="151"/>
    </row>
    <row r="77" spans="1:30" s="150" customFormat="1" ht="27" customHeight="1" thickBot="1" x14ac:dyDescent="0.3">
      <c r="A77" s="34">
        <v>31</v>
      </c>
      <c r="B77" s="18" t="s">
        <v>61</v>
      </c>
      <c r="C77" s="126">
        <v>-4.3999999999999997E-2</v>
      </c>
      <c r="D77" s="46">
        <v>-8.5000000000000006E-2</v>
      </c>
      <c r="E77" s="263">
        <v>1E-3</v>
      </c>
      <c r="F77" s="57">
        <v>500</v>
      </c>
      <c r="G77" s="57">
        <v>34400</v>
      </c>
      <c r="H77" s="67">
        <f>SUM(F77:G77)</f>
        <v>34900</v>
      </c>
      <c r="I77" s="55"/>
      <c r="J77" s="100" t="s">
        <v>65</v>
      </c>
      <c r="K77" s="95">
        <v>1100</v>
      </c>
      <c r="L77" s="80">
        <f>SUM(K75:K77)</f>
        <v>-10600</v>
      </c>
      <c r="M77" s="81"/>
      <c r="N77" s="100"/>
      <c r="O77" s="57"/>
      <c r="P77" s="100" t="s">
        <v>65</v>
      </c>
      <c r="Q77" s="95">
        <v>-5900</v>
      </c>
      <c r="R77" s="152">
        <f>SUM(O75:O77)+SUM(Q75:Q77)</f>
        <v>13100</v>
      </c>
      <c r="S77" s="57">
        <v>37400</v>
      </c>
      <c r="T77" s="312">
        <v>5225700</v>
      </c>
      <c r="U77" s="313">
        <v>4633900</v>
      </c>
      <c r="V77" s="325">
        <v>4633900</v>
      </c>
      <c r="W77" s="294">
        <v>-9.5000000000000001E-2</v>
      </c>
      <c r="X77" s="294">
        <v>-0.1</v>
      </c>
      <c r="Y77" s="242">
        <v>-6.5000000000000002E-2</v>
      </c>
      <c r="Z77" s="251">
        <v>-6.5000000000000002E-2</v>
      </c>
      <c r="AA77" s="251">
        <v>0.09</v>
      </c>
      <c r="AB77" s="112">
        <v>110.97</v>
      </c>
      <c r="AC77" s="151"/>
    </row>
    <row r="78" spans="1:30" ht="22.5" customHeight="1" x14ac:dyDescent="0.2">
      <c r="A78" s="192" t="s">
        <v>46</v>
      </c>
      <c r="B78" s="163"/>
      <c r="C78" s="271"/>
      <c r="D78" s="271"/>
      <c r="E78" s="272"/>
      <c r="F78" s="274"/>
      <c r="G78" s="164"/>
      <c r="H78" s="164"/>
      <c r="I78" s="165"/>
      <c r="J78" s="157" t="s">
        <v>13</v>
      </c>
      <c r="K78" s="166"/>
      <c r="L78" s="167"/>
      <c r="M78" s="168"/>
      <c r="N78" s="159" t="s">
        <v>16</v>
      </c>
      <c r="O78" s="160"/>
      <c r="P78" s="159" t="s">
        <v>16</v>
      </c>
      <c r="Q78" s="160"/>
      <c r="R78" s="161" t="s">
        <v>15</v>
      </c>
      <c r="S78" s="169"/>
      <c r="T78" s="186"/>
      <c r="U78" s="170"/>
      <c r="V78" s="167"/>
      <c r="W78" s="299"/>
      <c r="X78" s="301"/>
      <c r="Y78" s="307"/>
      <c r="Z78" s="308"/>
      <c r="AA78" s="301"/>
      <c r="AB78" s="171"/>
      <c r="AC78" s="149"/>
      <c r="AD78" s="149"/>
    </row>
    <row r="79" spans="1:30" ht="20.25" customHeight="1" thickBot="1" x14ac:dyDescent="0.25">
      <c r="A79" s="240" t="s">
        <v>47</v>
      </c>
      <c r="B79" s="172"/>
      <c r="C79" s="273">
        <f>AVERAGE(C8:C77)</f>
        <v>-2.169565217391305E-2</v>
      </c>
      <c r="D79" s="284">
        <f>AVERAGE(D8:D77)</f>
        <v>-6.0652173913043506E-2</v>
      </c>
      <c r="E79" s="285">
        <f>AVERAGE(E8:E77)</f>
        <v>1.0000000000000007E-3</v>
      </c>
      <c r="F79" s="275">
        <v>-2027</v>
      </c>
      <c r="G79" s="162">
        <v>71784</v>
      </c>
      <c r="H79" s="162">
        <f>SUM(F79:G79)</f>
        <v>69757</v>
      </c>
      <c r="I79" s="174"/>
      <c r="J79" s="384">
        <v>61247</v>
      </c>
      <c r="K79" s="385"/>
      <c r="L79" s="175"/>
      <c r="M79" s="176"/>
      <c r="N79" s="381">
        <v>900</v>
      </c>
      <c r="O79" s="382"/>
      <c r="P79" s="381">
        <v>80028</v>
      </c>
      <c r="Q79" s="382"/>
      <c r="R79" s="177">
        <f>SUM(N79:Q79)</f>
        <v>80928</v>
      </c>
      <c r="S79" s="178"/>
      <c r="T79" s="239"/>
      <c r="U79" s="179"/>
      <c r="V79" s="180"/>
      <c r="W79" s="300">
        <f t="shared" ref="W79:AA79" si="0">AVERAGE(W10:W77)</f>
        <v>-8.3913043478260882E-2</v>
      </c>
      <c r="X79" s="302">
        <f t="shared" si="0"/>
        <v>-0.1045217391304348</v>
      </c>
      <c r="Y79" s="309">
        <f t="shared" si="0"/>
        <v>-5.5869565217391309E-2</v>
      </c>
      <c r="Z79" s="302">
        <f t="shared" si="0"/>
        <v>-5.2608695652173909E-2</v>
      </c>
      <c r="AA79" s="302">
        <f t="shared" si="0"/>
        <v>9.9347826086956526E-2</v>
      </c>
      <c r="AB79" s="310">
        <f>AVERAGE(AB8:AB77)</f>
        <v>108.63630434782608</v>
      </c>
      <c r="AC79" s="149"/>
      <c r="AD79" s="149"/>
    </row>
    <row r="80" spans="1:30" ht="21.75" customHeight="1" x14ac:dyDescent="0.2">
      <c r="A80" s="192" t="s">
        <v>46</v>
      </c>
      <c r="B80" s="163"/>
      <c r="C80" s="156"/>
      <c r="D80" s="261"/>
      <c r="E80" s="270"/>
      <c r="F80" s="181" t="s">
        <v>17</v>
      </c>
      <c r="G80" s="182"/>
      <c r="H80" s="286"/>
      <c r="I80" s="165"/>
      <c r="J80" s="158" t="s">
        <v>14</v>
      </c>
      <c r="K80" s="166"/>
      <c r="L80" s="167"/>
      <c r="M80" s="183"/>
      <c r="N80" s="159" t="s">
        <v>17</v>
      </c>
      <c r="O80" s="160"/>
      <c r="P80" s="159" t="s">
        <v>17</v>
      </c>
      <c r="Q80" s="160"/>
      <c r="R80" s="161" t="s">
        <v>18</v>
      </c>
      <c r="S80" s="184"/>
      <c r="T80" s="185"/>
      <c r="U80" s="170"/>
      <c r="V80" s="186"/>
      <c r="W80" s="293"/>
      <c r="X80" s="288"/>
      <c r="Y80" s="289"/>
      <c r="Z80" s="289"/>
      <c r="AA80" s="288"/>
      <c r="AB80" s="290"/>
      <c r="AC80" s="149"/>
      <c r="AD80" s="149"/>
    </row>
    <row r="81" spans="1:30" ht="21" customHeight="1" thickBot="1" x14ac:dyDescent="0.25">
      <c r="A81" s="240" t="s">
        <v>48</v>
      </c>
      <c r="B81" s="172"/>
      <c r="C81" s="173">
        <v>-1.5612903225806459E-2</v>
      </c>
      <c r="D81" s="269"/>
      <c r="E81" s="268"/>
      <c r="F81" s="214">
        <v>1160116</v>
      </c>
      <c r="G81" s="187"/>
      <c r="H81" s="287"/>
      <c r="I81" s="174"/>
      <c r="J81" s="384">
        <v>75076</v>
      </c>
      <c r="K81" s="385"/>
      <c r="L81" s="175"/>
      <c r="M81" s="176"/>
      <c r="N81" s="381">
        <v>4851</v>
      </c>
      <c r="O81" s="382"/>
      <c r="P81" s="376">
        <v>2071115</v>
      </c>
      <c r="Q81" s="377"/>
      <c r="R81" s="188">
        <f>SUM(N81:Q81)</f>
        <v>2075966</v>
      </c>
      <c r="S81" s="189"/>
      <c r="T81" s="190"/>
      <c r="U81" s="179"/>
      <c r="V81" s="191"/>
      <c r="W81" s="179"/>
      <c r="X81" s="291"/>
      <c r="Y81" s="291"/>
      <c r="Z81" s="291"/>
      <c r="AA81" s="291"/>
      <c r="AB81" s="292"/>
      <c r="AC81" s="149"/>
      <c r="AD81" s="149"/>
    </row>
    <row r="82" spans="1:30" ht="15" customHeight="1" x14ac:dyDescent="0.15">
      <c r="A82" s="193"/>
      <c r="B82" s="193"/>
      <c r="C82" s="193"/>
      <c r="D82" s="193"/>
      <c r="E82" s="193"/>
      <c r="F82" s="194" t="s">
        <v>10</v>
      </c>
      <c r="G82" s="195">
        <v>0.75</v>
      </c>
      <c r="H82" s="196" t="s">
        <v>39</v>
      </c>
      <c r="I82" s="193"/>
      <c r="J82" s="193"/>
      <c r="K82" s="197" t="s">
        <v>42</v>
      </c>
      <c r="L82" s="42">
        <v>1.4750000000000001</v>
      </c>
      <c r="M82" s="196" t="s">
        <v>38</v>
      </c>
      <c r="N82" s="198"/>
      <c r="O82" s="193"/>
      <c r="P82" s="241" t="s">
        <v>56</v>
      </c>
      <c r="Q82" s="200"/>
      <c r="R82" s="199"/>
      <c r="S82" s="199"/>
      <c r="T82" s="200"/>
      <c r="U82" s="200"/>
      <c r="V82" s="200" t="s">
        <v>71</v>
      </c>
      <c r="W82" s="200"/>
      <c r="X82" s="201"/>
      <c r="Y82" s="202"/>
      <c r="Z82" s="202"/>
      <c r="AA82" s="229"/>
      <c r="AB82" s="193"/>
      <c r="AC82" s="149"/>
      <c r="AD82" s="149"/>
    </row>
    <row r="83" spans="1:30" ht="15" customHeight="1" x14ac:dyDescent="0.15">
      <c r="A83" s="193"/>
      <c r="B83" s="193"/>
      <c r="C83" s="193"/>
      <c r="D83" s="193"/>
      <c r="E83" s="193"/>
      <c r="F83" s="193"/>
      <c r="G83" s="195">
        <v>0.5</v>
      </c>
      <c r="H83" s="196" t="s">
        <v>40</v>
      </c>
      <c r="I83" s="193"/>
      <c r="J83" s="193"/>
      <c r="K83" s="197" t="s">
        <v>43</v>
      </c>
      <c r="L83" s="40">
        <v>1</v>
      </c>
      <c r="M83" s="196" t="s">
        <v>58</v>
      </c>
      <c r="N83" s="193"/>
      <c r="O83" s="193"/>
      <c r="P83" s="199" t="s">
        <v>57</v>
      </c>
      <c r="Q83" s="200"/>
      <c r="R83" s="199"/>
      <c r="S83" s="199"/>
      <c r="T83" s="203"/>
      <c r="U83" s="203"/>
      <c r="V83" s="200" t="s">
        <v>72</v>
      </c>
      <c r="W83" s="196"/>
      <c r="X83" s="204"/>
      <c r="Y83" s="205"/>
      <c r="Z83" s="205"/>
      <c r="AA83" s="230"/>
      <c r="AB83" s="193"/>
      <c r="AC83" s="149"/>
      <c r="AD83" s="149"/>
    </row>
    <row r="84" spans="1:30" ht="15" customHeight="1" x14ac:dyDescent="0.15">
      <c r="A84" s="193"/>
      <c r="B84" s="193"/>
      <c r="C84" s="193"/>
      <c r="D84" s="193"/>
      <c r="E84" s="193"/>
      <c r="F84" s="193"/>
      <c r="G84" s="195">
        <v>0.3</v>
      </c>
      <c r="H84" s="196" t="s">
        <v>41</v>
      </c>
      <c r="I84" s="193"/>
      <c r="J84" s="193"/>
      <c r="K84" s="197"/>
      <c r="L84" s="40"/>
      <c r="M84" s="196"/>
      <c r="N84" s="193"/>
      <c r="O84" s="207"/>
      <c r="P84" s="200" t="s">
        <v>70</v>
      </c>
      <c r="Q84" s="200"/>
      <c r="R84" s="208"/>
      <c r="S84" s="209"/>
      <c r="T84" s="203"/>
      <c r="U84" s="203"/>
      <c r="V84" s="196" t="s">
        <v>73</v>
      </c>
      <c r="W84" s="210"/>
      <c r="X84" s="201"/>
      <c r="Y84" s="202"/>
      <c r="Z84" s="202"/>
      <c r="AA84" s="206"/>
      <c r="AB84" s="206"/>
      <c r="AC84" s="211"/>
      <c r="AD84" s="193"/>
    </row>
    <row r="85" spans="1:30" ht="15" customHeight="1" x14ac:dyDescent="0.15">
      <c r="A85" s="20"/>
      <c r="B85" s="20"/>
      <c r="C85" s="20"/>
      <c r="D85" s="20"/>
      <c r="E85" s="20"/>
      <c r="K85" s="383"/>
      <c r="L85" s="383"/>
      <c r="M85" s="25"/>
      <c r="N85" s="28"/>
      <c r="O85" s="207"/>
      <c r="P85" s="193" t="s">
        <v>163</v>
      </c>
      <c r="Q85" s="33"/>
      <c r="R85" s="23"/>
      <c r="S85" s="23"/>
      <c r="T85" s="331"/>
      <c r="U85" s="29"/>
      <c r="V85" s="210" t="s">
        <v>74</v>
      </c>
      <c r="X85" s="121"/>
      <c r="Y85" s="123"/>
      <c r="Z85" s="123"/>
      <c r="AA85" s="123"/>
      <c r="AB85" s="123"/>
      <c r="AC85" s="125"/>
    </row>
    <row r="86" spans="1:30" x14ac:dyDescent="0.15">
      <c r="A86" s="21"/>
      <c r="B86" s="20"/>
      <c r="C86" s="20"/>
      <c r="D86" s="20"/>
      <c r="E86" s="20"/>
      <c r="L86" s="22"/>
      <c r="M86" s="39"/>
      <c r="N86" s="28"/>
      <c r="O86" s="207"/>
      <c r="P86" s="20"/>
      <c r="Q86" s="27"/>
      <c r="R86" s="25"/>
      <c r="S86" s="28"/>
      <c r="T86" s="331"/>
      <c r="U86" s="29"/>
      <c r="X86" s="121"/>
      <c r="Y86" s="123"/>
      <c r="Z86" s="123"/>
      <c r="AA86" s="123"/>
      <c r="AB86" s="123"/>
      <c r="AC86" s="124"/>
    </row>
    <row r="87" spans="1:30" x14ac:dyDescent="0.15">
      <c r="C87" s="1"/>
      <c r="D87" s="1"/>
      <c r="K87" s="4"/>
      <c r="L87" s="22"/>
      <c r="O87" s="207"/>
      <c r="P87" s="331"/>
    </row>
    <row r="88" spans="1:30" ht="14.25" x14ac:dyDescent="0.15">
      <c r="C88" s="45"/>
      <c r="D88" s="45"/>
      <c r="E88" s="20"/>
      <c r="O88" s="207"/>
      <c r="Q88" s="24"/>
      <c r="R88" s="25"/>
      <c r="S88" s="26"/>
      <c r="T88" s="20"/>
    </row>
    <row r="89" spans="1:30" ht="14.25" x14ac:dyDescent="0.15">
      <c r="C89" s="45"/>
      <c r="D89" s="45"/>
      <c r="F89" s="20"/>
      <c r="J89" s="29"/>
      <c r="P89" s="38"/>
    </row>
    <row r="90" spans="1:30" ht="14.25" x14ac:dyDescent="0.15">
      <c r="C90" s="45"/>
      <c r="D90" s="45"/>
      <c r="F90" s="22"/>
      <c r="G90" s="27"/>
      <c r="H90" s="25"/>
      <c r="I90" s="28"/>
      <c r="J90" s="29"/>
    </row>
    <row r="91" spans="1:30" ht="14.25" x14ac:dyDescent="0.15">
      <c r="C91" s="45"/>
      <c r="D91" s="45"/>
      <c r="F91" s="20"/>
      <c r="G91" s="27"/>
      <c r="H91" s="25"/>
      <c r="I91" s="28"/>
      <c r="J91" s="331"/>
    </row>
    <row r="92" spans="1:30" ht="14.25" x14ac:dyDescent="0.15">
      <c r="C92" s="46"/>
      <c r="D92" s="46"/>
      <c r="F92" s="331"/>
      <c r="G92" s="27"/>
      <c r="H92" s="25"/>
      <c r="I92" s="28"/>
      <c r="J92" s="331"/>
    </row>
    <row r="93" spans="1:30" ht="14.25" x14ac:dyDescent="0.15">
      <c r="C93" s="47"/>
      <c r="D93" s="47"/>
      <c r="F93" s="31"/>
      <c r="G93" s="27"/>
      <c r="H93" s="25"/>
      <c r="I93" s="28"/>
      <c r="J93" s="29"/>
    </row>
    <row r="94" spans="1:30" ht="14.25" x14ac:dyDescent="0.15">
      <c r="C94" s="47"/>
      <c r="D94" s="47"/>
    </row>
    <row r="95" spans="1:30" ht="14.25" x14ac:dyDescent="0.15">
      <c r="C95" s="47"/>
      <c r="D95" s="47"/>
    </row>
    <row r="96" spans="1:30" ht="14.25" x14ac:dyDescent="0.15">
      <c r="C96" s="47"/>
      <c r="D96" s="47"/>
    </row>
    <row r="97" spans="3:4" ht="14.25" x14ac:dyDescent="0.15">
      <c r="C97" s="47"/>
      <c r="D97" s="47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ht="14.25" x14ac:dyDescent="0.15">
      <c r="C138" s="45"/>
      <c r="D138" s="45"/>
    </row>
    <row r="139" spans="3:4" ht="14.25" x14ac:dyDescent="0.15">
      <c r="C139" s="45"/>
      <c r="D139" s="45"/>
    </row>
    <row r="140" spans="3:4" ht="14.25" x14ac:dyDescent="0.15">
      <c r="C140" s="45"/>
      <c r="D140" s="45"/>
    </row>
    <row r="141" spans="3:4" ht="14.25" x14ac:dyDescent="0.15">
      <c r="C141" s="45"/>
      <c r="D141" s="45"/>
    </row>
    <row r="142" spans="3:4" ht="14.25" x14ac:dyDescent="0.15">
      <c r="C142" s="45"/>
      <c r="D142" s="45"/>
    </row>
    <row r="143" spans="3:4" ht="14.25" x14ac:dyDescent="0.15">
      <c r="C143" s="45"/>
      <c r="D143" s="45"/>
    </row>
    <row r="144" spans="3:4" x14ac:dyDescent="0.15">
      <c r="C144" s="48"/>
      <c r="D144" s="48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  <row r="177" spans="3:4" x14ac:dyDescent="0.15">
      <c r="C177" s="1"/>
      <c r="D177" s="1"/>
    </row>
    <row r="178" spans="3:4" x14ac:dyDescent="0.15">
      <c r="C178" s="1"/>
      <c r="D178" s="1"/>
    </row>
    <row r="179" spans="3:4" x14ac:dyDescent="0.15">
      <c r="C179" s="1"/>
      <c r="D179" s="1"/>
    </row>
    <row r="180" spans="3:4" x14ac:dyDescent="0.15">
      <c r="C180" s="1"/>
      <c r="D180" s="1"/>
    </row>
    <row r="181" spans="3:4" x14ac:dyDescent="0.15">
      <c r="C181" s="1"/>
      <c r="D181" s="1"/>
    </row>
    <row r="182" spans="3:4" x14ac:dyDescent="0.15">
      <c r="C182" s="1"/>
      <c r="D182" s="1"/>
    </row>
  </sheetData>
  <mergeCells count="10">
    <mergeCell ref="P81:Q81"/>
    <mergeCell ref="M5:R5"/>
    <mergeCell ref="P79:Q79"/>
    <mergeCell ref="S5:V5"/>
    <mergeCell ref="A5:B7"/>
    <mergeCell ref="K85:L85"/>
    <mergeCell ref="N81:O81"/>
    <mergeCell ref="N79:O79"/>
    <mergeCell ref="J81:K81"/>
    <mergeCell ref="J79:K79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1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8"/>
  <sheetViews>
    <sheetView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18.87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150</v>
      </c>
      <c r="U1" s="4"/>
      <c r="Y1" s="116"/>
      <c r="AA1" s="120"/>
      <c r="AB1" s="335">
        <v>44256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31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11"/>
      <c r="U8" s="311"/>
      <c r="V8" s="255"/>
      <c r="W8" s="260"/>
      <c r="X8" s="295"/>
      <c r="Y8" s="303"/>
      <c r="Z8" s="247"/>
      <c r="AA8" s="247"/>
      <c r="AB8" s="113">
        <v>104.61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 t="s">
        <v>75</v>
      </c>
      <c r="K9" s="78">
        <v>-100</v>
      </c>
      <c r="L9" s="76"/>
      <c r="M9" s="77"/>
      <c r="N9" s="99"/>
      <c r="O9" s="61"/>
      <c r="P9" s="99" t="s">
        <v>82</v>
      </c>
      <c r="Q9" s="61">
        <v>8900</v>
      </c>
      <c r="R9" s="153"/>
      <c r="S9" s="84"/>
      <c r="T9" s="311"/>
      <c r="U9" s="311"/>
      <c r="V9" s="255"/>
      <c r="W9" s="260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1</v>
      </c>
      <c r="B10" s="144" t="s">
        <v>59</v>
      </c>
      <c r="C10" s="126">
        <v>-1.6E-2</v>
      </c>
      <c r="D10" s="282">
        <v>-5.5E-2</v>
      </c>
      <c r="E10" s="283">
        <v>1E-3</v>
      </c>
      <c r="F10" s="57">
        <v>600</v>
      </c>
      <c r="G10" s="57">
        <v>-26700</v>
      </c>
      <c r="H10" s="145">
        <f>SUM(F10:G10)</f>
        <v>-26100</v>
      </c>
      <c r="I10" s="54"/>
      <c r="J10" s="100" t="s">
        <v>65</v>
      </c>
      <c r="K10" s="79">
        <v>100</v>
      </c>
      <c r="L10" s="80">
        <f>SUM(K8:K10)</f>
        <v>0</v>
      </c>
      <c r="M10" s="106"/>
      <c r="N10" s="100"/>
      <c r="O10" s="57"/>
      <c r="P10" s="100" t="s">
        <v>65</v>
      </c>
      <c r="Q10" s="79">
        <v>-100</v>
      </c>
      <c r="R10" s="152">
        <f>SUM(O8:O10)+SUM(Q8:Q10)</f>
        <v>8800</v>
      </c>
      <c r="S10" s="82">
        <v>-17300</v>
      </c>
      <c r="T10" s="312">
        <v>4941700</v>
      </c>
      <c r="U10" s="313">
        <v>4366400</v>
      </c>
      <c r="V10" s="314">
        <v>4366400</v>
      </c>
      <c r="W10" s="294">
        <v>-8.5000000000000006E-2</v>
      </c>
      <c r="X10" s="294">
        <v>-0.105</v>
      </c>
      <c r="Y10" s="242">
        <v>-5.5E-2</v>
      </c>
      <c r="Z10" s="248">
        <v>-5.5E-2</v>
      </c>
      <c r="AA10" s="251">
        <v>5.5E-2</v>
      </c>
      <c r="AB10" s="112">
        <v>104.82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11"/>
      <c r="U11" s="311"/>
      <c r="V11" s="255"/>
      <c r="W11" s="295"/>
      <c r="X11" s="295"/>
      <c r="Y11" s="303"/>
      <c r="Z11" s="249"/>
      <c r="AA11" s="247"/>
      <c r="AB11" s="113">
        <v>104.83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/>
      <c r="K12" s="78"/>
      <c r="L12" s="76"/>
      <c r="M12" s="77"/>
      <c r="N12" s="99"/>
      <c r="O12" s="61"/>
      <c r="P12" s="99"/>
      <c r="Q12" s="61"/>
      <c r="R12" s="153"/>
      <c r="S12" s="84"/>
      <c r="T12" s="311"/>
      <c r="U12" s="311"/>
      <c r="V12" s="255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2</v>
      </c>
      <c r="B13" s="18" t="s">
        <v>60</v>
      </c>
      <c r="C13" s="126">
        <v>-1.2999999999999999E-2</v>
      </c>
      <c r="D13" s="276">
        <v>-5.5E-2</v>
      </c>
      <c r="E13" s="264">
        <v>1E-3</v>
      </c>
      <c r="F13" s="57">
        <v>700</v>
      </c>
      <c r="G13" s="57">
        <v>-16800</v>
      </c>
      <c r="H13" s="145">
        <f>SUM(F13:G13)</f>
        <v>-16100</v>
      </c>
      <c r="I13" s="54"/>
      <c r="J13" s="100" t="s">
        <v>65</v>
      </c>
      <c r="K13" s="79">
        <v>100</v>
      </c>
      <c r="L13" s="80">
        <f>SUM(K11:K13)</f>
        <v>100</v>
      </c>
      <c r="M13" s="106"/>
      <c r="N13" s="100"/>
      <c r="O13" s="57"/>
      <c r="P13" s="100" t="s">
        <v>65</v>
      </c>
      <c r="Q13" s="57">
        <v>-100</v>
      </c>
      <c r="R13" s="152">
        <f>SUM(O11:O13)+SUM(Q11:Q13)</f>
        <v>-100</v>
      </c>
      <c r="S13" s="82">
        <v>-16100</v>
      </c>
      <c r="T13" s="312">
        <v>4925600</v>
      </c>
      <c r="U13" s="313">
        <v>4336300</v>
      </c>
      <c r="V13" s="314">
        <v>4336300</v>
      </c>
      <c r="W13" s="294">
        <v>-8.5000000000000006E-2</v>
      </c>
      <c r="X13" s="294">
        <v>-0.105</v>
      </c>
      <c r="Y13" s="242">
        <v>-5.5E-2</v>
      </c>
      <c r="Z13" s="248">
        <v>-5.5E-2</v>
      </c>
      <c r="AA13" s="251">
        <v>0.05</v>
      </c>
      <c r="AB13" s="112">
        <v>105.03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/>
      <c r="K14" s="78"/>
      <c r="L14" s="76"/>
      <c r="M14" s="87"/>
      <c r="N14" s="99"/>
      <c r="O14" s="61"/>
      <c r="P14" s="99"/>
      <c r="Q14" s="61"/>
      <c r="R14" s="76"/>
      <c r="S14" s="61"/>
      <c r="T14" s="311"/>
      <c r="U14" s="315"/>
      <c r="V14" s="255"/>
      <c r="W14" s="296"/>
      <c r="X14" s="296"/>
      <c r="Y14" s="303"/>
      <c r="Z14" s="249"/>
      <c r="AA14" s="247"/>
      <c r="AB14" s="113">
        <v>104.92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 t="s">
        <v>75</v>
      </c>
      <c r="K15" s="78">
        <v>-100</v>
      </c>
      <c r="L15" s="76"/>
      <c r="M15" s="87"/>
      <c r="N15" s="99"/>
      <c r="O15" s="61"/>
      <c r="P15" s="130"/>
      <c r="Q15" s="61"/>
      <c r="R15" s="76"/>
      <c r="S15" s="61"/>
      <c r="T15" s="311"/>
      <c r="U15" s="315"/>
      <c r="V15" s="255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3</v>
      </c>
      <c r="B16" s="18" t="s">
        <v>61</v>
      </c>
      <c r="C16" s="126">
        <v>-1.2999999999999999E-2</v>
      </c>
      <c r="D16" s="276">
        <v>-0.05</v>
      </c>
      <c r="E16" s="264">
        <v>1E-3</v>
      </c>
      <c r="F16" s="57">
        <v>500</v>
      </c>
      <c r="G16" s="57">
        <v>-81800</v>
      </c>
      <c r="H16" s="60">
        <f>SUM(F16:G16)</f>
        <v>-81300</v>
      </c>
      <c r="I16" s="54"/>
      <c r="J16" s="100" t="s">
        <v>65</v>
      </c>
      <c r="K16" s="79">
        <v>100</v>
      </c>
      <c r="L16" s="80">
        <f>SUM(K14:K16)</f>
        <v>0</v>
      </c>
      <c r="M16" s="81"/>
      <c r="N16" s="100"/>
      <c r="O16" s="57"/>
      <c r="P16" s="99" t="s">
        <v>83</v>
      </c>
      <c r="Q16" s="57">
        <v>10000</v>
      </c>
      <c r="R16" s="152">
        <f>SUM(O14:O16)+SUM(Q14:Q16)</f>
        <v>10000</v>
      </c>
      <c r="S16" s="82">
        <v>-71300</v>
      </c>
      <c r="T16" s="312">
        <v>4854300</v>
      </c>
      <c r="U16" s="313">
        <v>4297500</v>
      </c>
      <c r="V16" s="314">
        <v>4297500</v>
      </c>
      <c r="W16" s="294">
        <v>-8.4000000000000005E-2</v>
      </c>
      <c r="X16" s="294">
        <v>-0.105</v>
      </c>
      <c r="Y16" s="242">
        <v>-5.5E-2</v>
      </c>
      <c r="Z16" s="248">
        <v>-5.5E-2</v>
      </c>
      <c r="AA16" s="251">
        <v>5.5E-2</v>
      </c>
      <c r="AB16" s="112">
        <v>105.09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/>
      <c r="K17" s="83"/>
      <c r="L17" s="72"/>
      <c r="M17" s="77"/>
      <c r="N17" s="99"/>
      <c r="O17" s="64"/>
      <c r="P17" s="244"/>
      <c r="Q17" s="64"/>
      <c r="R17" s="215"/>
      <c r="S17" s="84"/>
      <c r="T17" s="311"/>
      <c r="U17" s="315"/>
      <c r="V17" s="256"/>
      <c r="W17" s="295"/>
      <c r="X17" s="295"/>
      <c r="Y17" s="304"/>
      <c r="Z17" s="250"/>
      <c r="AA17" s="247"/>
      <c r="AB17" s="111">
        <v>104.98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/>
      <c r="K18" s="83"/>
      <c r="L18" s="76"/>
      <c r="M18" s="77"/>
      <c r="N18" s="99"/>
      <c r="O18" s="61"/>
      <c r="P18" s="130" t="s">
        <v>82</v>
      </c>
      <c r="Q18" s="61">
        <v>7800</v>
      </c>
      <c r="R18" s="153"/>
      <c r="S18" s="84"/>
      <c r="T18" s="311"/>
      <c r="U18" s="315"/>
      <c r="V18" s="255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4</v>
      </c>
      <c r="B19" s="18" t="s">
        <v>62</v>
      </c>
      <c r="C19" s="126">
        <v>-1.0999999999999999E-2</v>
      </c>
      <c r="D19" s="276">
        <v>-0.06</v>
      </c>
      <c r="E19" s="264">
        <v>1E-3</v>
      </c>
      <c r="F19" s="57">
        <v>200</v>
      </c>
      <c r="G19" s="57">
        <v>0</v>
      </c>
      <c r="H19" s="60">
        <f>SUM(F19:G19)</f>
        <v>200</v>
      </c>
      <c r="I19" s="54"/>
      <c r="J19" s="100"/>
      <c r="K19" s="83"/>
      <c r="L19" s="80">
        <f>SUM(K17:K19)</f>
        <v>0</v>
      </c>
      <c r="M19" s="81"/>
      <c r="N19" s="100"/>
      <c r="O19" s="57"/>
      <c r="P19" s="100" t="s">
        <v>65</v>
      </c>
      <c r="Q19" s="57">
        <v>-300</v>
      </c>
      <c r="R19" s="152">
        <f>SUM(O17:O19)+SUM(Q17:Q19)</f>
        <v>7500</v>
      </c>
      <c r="S19" s="69">
        <v>7700</v>
      </c>
      <c r="T19" s="312">
        <v>4862000</v>
      </c>
      <c r="U19" s="313">
        <v>4287300</v>
      </c>
      <c r="V19" s="314">
        <v>4287300</v>
      </c>
      <c r="W19" s="297">
        <v>-8.5000000000000006E-2</v>
      </c>
      <c r="X19" s="297">
        <v>-0.105</v>
      </c>
      <c r="Y19" s="242">
        <v>-5.5E-2</v>
      </c>
      <c r="Z19" s="251">
        <v>-5.5E-2</v>
      </c>
      <c r="AA19" s="251">
        <v>5.5E-2</v>
      </c>
      <c r="AB19" s="112">
        <v>105.26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/>
      <c r="K20" s="71"/>
      <c r="L20" s="72"/>
      <c r="M20" s="73"/>
      <c r="N20" s="99"/>
      <c r="O20" s="61"/>
      <c r="P20" s="99"/>
      <c r="Q20" s="61"/>
      <c r="R20" s="215"/>
      <c r="S20" s="88"/>
      <c r="T20" s="316"/>
      <c r="U20" s="317"/>
      <c r="V20" s="256"/>
      <c r="W20" s="295"/>
      <c r="X20" s="295"/>
      <c r="Y20" s="304"/>
      <c r="Z20" s="250"/>
      <c r="AA20" s="250"/>
      <c r="AB20" s="111">
        <v>105.45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149</v>
      </c>
      <c r="K21" s="75">
        <v>-200</v>
      </c>
      <c r="L21" s="76"/>
      <c r="M21" s="77"/>
      <c r="N21" s="99"/>
      <c r="O21" s="61"/>
      <c r="P21" s="99"/>
      <c r="Q21" s="61"/>
      <c r="R21" s="153"/>
      <c r="S21" s="84"/>
      <c r="T21" s="311"/>
      <c r="U21" s="315"/>
      <c r="V21" s="255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5</v>
      </c>
      <c r="B22" s="18" t="s">
        <v>63</v>
      </c>
      <c r="C22" s="126">
        <v>-0.01</v>
      </c>
      <c r="D22" s="276">
        <v>-7.0000000000000007E-2</v>
      </c>
      <c r="E22" s="264">
        <v>1E-3</v>
      </c>
      <c r="F22" s="57">
        <v>700</v>
      </c>
      <c r="G22" s="57">
        <v>-6100</v>
      </c>
      <c r="H22" s="60">
        <f>SUM(F22:G22)</f>
        <v>-5400</v>
      </c>
      <c r="I22" s="54"/>
      <c r="J22" s="100" t="s">
        <v>65</v>
      </c>
      <c r="K22" s="86">
        <v>300</v>
      </c>
      <c r="L22" s="80">
        <f>SUM(K20:K22)</f>
        <v>100</v>
      </c>
      <c r="M22" s="98"/>
      <c r="N22" s="100"/>
      <c r="O22" s="57"/>
      <c r="P22" s="99" t="s">
        <v>65</v>
      </c>
      <c r="Q22" s="57">
        <v>-400</v>
      </c>
      <c r="R22" s="152">
        <f>SUM(O20:O22)+SUM(Q20:Q22)</f>
        <v>-400</v>
      </c>
      <c r="S22" s="69">
        <v>-5700</v>
      </c>
      <c r="T22" s="312">
        <v>4856300</v>
      </c>
      <c r="U22" s="313">
        <v>4295500</v>
      </c>
      <c r="V22" s="314">
        <v>4295500</v>
      </c>
      <c r="W22" s="294">
        <v>-8.1000000000000003E-2</v>
      </c>
      <c r="X22" s="294">
        <v>-0.104</v>
      </c>
      <c r="Y22" s="242">
        <v>-5.5E-2</v>
      </c>
      <c r="Z22" s="248">
        <v>-5.5E-2</v>
      </c>
      <c r="AA22" s="251">
        <v>5.5E-2</v>
      </c>
      <c r="AB22" s="148">
        <v>105.72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 t="s">
        <v>82</v>
      </c>
      <c r="Q23" s="61">
        <v>6700</v>
      </c>
      <c r="R23" s="153"/>
      <c r="S23" s="84"/>
      <c r="T23" s="311"/>
      <c r="U23" s="315"/>
      <c r="V23" s="256"/>
      <c r="W23" s="295"/>
      <c r="X23" s="295"/>
      <c r="Y23" s="305"/>
      <c r="Z23" s="252"/>
      <c r="AA23" s="250"/>
      <c r="AB23" s="111">
        <v>105.35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/>
      <c r="K24" s="75"/>
      <c r="L24" s="76"/>
      <c r="M24" s="77"/>
      <c r="N24" s="99"/>
      <c r="O24" s="61"/>
      <c r="P24" s="99" t="s">
        <v>97</v>
      </c>
      <c r="Q24" s="61">
        <v>3000</v>
      </c>
      <c r="R24" s="155"/>
      <c r="S24" s="84"/>
      <c r="T24" s="311"/>
      <c r="U24" s="315"/>
      <c r="V24" s="255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2"/>
      <c r="B25" s="14"/>
      <c r="C25" s="59"/>
      <c r="D25" s="277"/>
      <c r="E25" s="263"/>
      <c r="F25" s="61"/>
      <c r="G25" s="61"/>
      <c r="H25" s="63"/>
      <c r="I25" s="51"/>
      <c r="J25" s="99" t="s">
        <v>75</v>
      </c>
      <c r="K25" s="75">
        <v>-100</v>
      </c>
      <c r="L25" s="76"/>
      <c r="M25" s="77"/>
      <c r="N25" s="99"/>
      <c r="O25" s="61"/>
      <c r="P25" s="99" t="s">
        <v>84</v>
      </c>
      <c r="Q25" s="61">
        <v>600</v>
      </c>
      <c r="R25" s="155"/>
      <c r="S25" s="84"/>
      <c r="T25" s="311"/>
      <c r="U25" s="315"/>
      <c r="V25" s="255"/>
      <c r="W25" s="296"/>
      <c r="X25" s="296"/>
      <c r="Y25" s="303"/>
      <c r="Z25" s="249"/>
      <c r="AA25" s="247"/>
      <c r="AB25" s="113"/>
      <c r="AC25" s="149"/>
      <c r="AD25" s="149"/>
    </row>
    <row r="26" spans="1:30" ht="27" customHeight="1" x14ac:dyDescent="0.25">
      <c r="A26" s="34">
        <v>8</v>
      </c>
      <c r="B26" s="18" t="s">
        <v>59</v>
      </c>
      <c r="C26" s="126">
        <v>-1.0999999999999999E-2</v>
      </c>
      <c r="D26" s="276">
        <v>-0.06</v>
      </c>
      <c r="E26" s="264">
        <v>1E-3</v>
      </c>
      <c r="F26" s="57">
        <v>300</v>
      </c>
      <c r="G26" s="57">
        <v>-7400</v>
      </c>
      <c r="H26" s="60">
        <f>SUM(F26:G26)</f>
        <v>-7100</v>
      </c>
      <c r="I26" s="55"/>
      <c r="J26" s="100" t="s">
        <v>65</v>
      </c>
      <c r="K26" s="86">
        <v>400</v>
      </c>
      <c r="L26" s="80">
        <f>SUM(K23:K26)</f>
        <v>300</v>
      </c>
      <c r="M26" s="89"/>
      <c r="N26" s="100"/>
      <c r="O26" s="91"/>
      <c r="P26" s="100" t="s">
        <v>65</v>
      </c>
      <c r="Q26" s="91">
        <v>-400</v>
      </c>
      <c r="R26" s="152">
        <f>SUM(O23:O26)+SUM(Q23:Q26)</f>
        <v>9900</v>
      </c>
      <c r="S26" s="69">
        <v>3100</v>
      </c>
      <c r="T26" s="312">
        <v>4859400</v>
      </c>
      <c r="U26" s="318">
        <v>4301700</v>
      </c>
      <c r="V26" s="314">
        <v>4301700</v>
      </c>
      <c r="W26" s="294">
        <v>-8.5999999999999993E-2</v>
      </c>
      <c r="X26" s="294">
        <v>-0.105</v>
      </c>
      <c r="Y26" s="242">
        <v>-5.5E-2</v>
      </c>
      <c r="Z26" s="248">
        <v>-5.5E-2</v>
      </c>
      <c r="AA26" s="251">
        <v>6.5000000000000002E-2</v>
      </c>
      <c r="AB26" s="112">
        <v>105.54</v>
      </c>
      <c r="AC26" s="149"/>
      <c r="AD26" s="149"/>
    </row>
    <row r="27" spans="1:30" ht="27" customHeight="1" x14ac:dyDescent="0.25">
      <c r="A27" s="32"/>
      <c r="B27" s="14"/>
      <c r="C27" s="59"/>
      <c r="D27" s="277"/>
      <c r="E27" s="263"/>
      <c r="F27" s="61"/>
      <c r="G27" s="61"/>
      <c r="H27" s="66"/>
      <c r="I27" s="53"/>
      <c r="J27" s="99"/>
      <c r="K27" s="74"/>
      <c r="L27" s="76"/>
      <c r="M27" s="77"/>
      <c r="N27" s="99"/>
      <c r="O27" s="64"/>
      <c r="P27" s="99"/>
      <c r="Q27" s="64"/>
      <c r="R27" s="216"/>
      <c r="S27" s="92"/>
      <c r="T27" s="319"/>
      <c r="U27" s="320"/>
      <c r="V27" s="256"/>
      <c r="W27" s="295"/>
      <c r="X27" s="295"/>
      <c r="Y27" s="306"/>
      <c r="Z27" s="249"/>
      <c r="AA27" s="247"/>
      <c r="AB27" s="111">
        <v>104.75</v>
      </c>
      <c r="AC27" s="149"/>
      <c r="AD27" s="149"/>
    </row>
    <row r="28" spans="1:30" s="150" customFormat="1" ht="27" customHeight="1" x14ac:dyDescent="0.25">
      <c r="A28" s="32"/>
      <c r="B28" s="14"/>
      <c r="C28" s="59"/>
      <c r="D28" s="45"/>
      <c r="E28" s="263"/>
      <c r="F28" s="61"/>
      <c r="G28" s="61"/>
      <c r="H28" s="66"/>
      <c r="I28" s="56"/>
      <c r="J28" s="99" t="s">
        <v>75</v>
      </c>
      <c r="K28" s="78">
        <v>-200</v>
      </c>
      <c r="L28" s="76"/>
      <c r="M28" s="77"/>
      <c r="N28" s="99"/>
      <c r="O28" s="61"/>
      <c r="P28" s="99" t="s">
        <v>84</v>
      </c>
      <c r="Q28" s="61">
        <v>100</v>
      </c>
      <c r="R28" s="103"/>
      <c r="S28" s="84"/>
      <c r="T28" s="319"/>
      <c r="U28" s="321"/>
      <c r="V28" s="255"/>
      <c r="W28" s="296"/>
      <c r="X28" s="296"/>
      <c r="Y28" s="303"/>
      <c r="Z28" s="249"/>
      <c r="AA28" s="247"/>
      <c r="AB28" s="113"/>
    </row>
    <row r="29" spans="1:30" s="150" customFormat="1" ht="27" customHeight="1" x14ac:dyDescent="0.25">
      <c r="A29" s="34">
        <v>9</v>
      </c>
      <c r="B29" s="18" t="s">
        <v>60</v>
      </c>
      <c r="C29" s="243">
        <v>-0.01</v>
      </c>
      <c r="D29" s="278">
        <v>-5.5E-2</v>
      </c>
      <c r="E29" s="264">
        <v>0.01</v>
      </c>
      <c r="F29" s="57">
        <v>-200</v>
      </c>
      <c r="G29" s="57">
        <v>-2200</v>
      </c>
      <c r="H29" s="67">
        <f>SUM(F29:G29)</f>
        <v>-2400</v>
      </c>
      <c r="I29" s="55"/>
      <c r="J29" s="100" t="s">
        <v>65</v>
      </c>
      <c r="K29" s="57">
        <v>400</v>
      </c>
      <c r="L29" s="80">
        <f>SUM(K27:K29)</f>
        <v>200</v>
      </c>
      <c r="M29" s="101"/>
      <c r="N29" s="100"/>
      <c r="O29" s="57"/>
      <c r="P29" s="100" t="s">
        <v>65</v>
      </c>
      <c r="Q29" s="57">
        <v>-500</v>
      </c>
      <c r="R29" s="152">
        <f>SUM(O27:O29)+SUM(Q27:Q29)</f>
        <v>-400</v>
      </c>
      <c r="S29" s="82">
        <v>-2600</v>
      </c>
      <c r="T29" s="322">
        <v>4856800</v>
      </c>
      <c r="U29" s="318">
        <v>4294200</v>
      </c>
      <c r="V29" s="314">
        <v>4294200</v>
      </c>
      <c r="W29" s="294">
        <v>-8.5000000000000006E-2</v>
      </c>
      <c r="X29" s="294">
        <v>-0.10299999999999999</v>
      </c>
      <c r="Y29" s="242">
        <v>-5.5E-2</v>
      </c>
      <c r="Z29" s="248">
        <v>-5.5E-2</v>
      </c>
      <c r="AA29" s="251">
        <v>6.5000000000000002E-2</v>
      </c>
      <c r="AB29" s="112">
        <v>105.26</v>
      </c>
    </row>
    <row r="30" spans="1:30" s="150" customFormat="1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140"/>
      <c r="K30" s="61"/>
      <c r="L30" s="76"/>
      <c r="M30" s="94"/>
      <c r="N30" s="99"/>
      <c r="O30" s="61"/>
      <c r="P30" s="109"/>
      <c r="Q30" s="61"/>
      <c r="R30" s="103"/>
      <c r="S30" s="61"/>
      <c r="T30" s="311"/>
      <c r="U30" s="320"/>
      <c r="V30" s="256"/>
      <c r="W30" s="295"/>
      <c r="X30" s="295"/>
      <c r="Y30" s="304"/>
      <c r="Z30" s="253"/>
      <c r="AA30" s="250"/>
      <c r="AB30" s="111">
        <v>104.51</v>
      </c>
    </row>
    <row r="31" spans="1:30" ht="27" customHeight="1" x14ac:dyDescent="0.25">
      <c r="A31" s="32"/>
      <c r="B31" s="14"/>
      <c r="C31" s="59"/>
      <c r="D31" s="45"/>
      <c r="E31" s="263"/>
      <c r="F31" s="61"/>
      <c r="G31" s="61"/>
      <c r="H31" s="66"/>
      <c r="I31" s="56"/>
      <c r="J31" s="99" t="s">
        <v>75</v>
      </c>
      <c r="K31" s="61">
        <v>-1100</v>
      </c>
      <c r="L31" s="76"/>
      <c r="M31" s="94"/>
      <c r="N31" s="99"/>
      <c r="O31" s="61"/>
      <c r="P31" s="99" t="s">
        <v>82</v>
      </c>
      <c r="Q31" s="61">
        <v>12500</v>
      </c>
      <c r="R31" s="103"/>
      <c r="S31" s="61"/>
      <c r="T31" s="311"/>
      <c r="U31" s="315"/>
      <c r="V31" s="255"/>
      <c r="W31" s="296"/>
      <c r="X31" s="296"/>
      <c r="Y31" s="303"/>
      <c r="Z31" s="249"/>
      <c r="AA31" s="247"/>
      <c r="AB31" s="113"/>
      <c r="AC31" s="149"/>
      <c r="AD31" s="149"/>
    </row>
    <row r="32" spans="1:30" ht="27" customHeight="1" x14ac:dyDescent="0.25">
      <c r="A32" s="34">
        <v>10</v>
      </c>
      <c r="B32" s="18" t="s">
        <v>61</v>
      </c>
      <c r="C32" s="126">
        <v>-8.0000000000000002E-3</v>
      </c>
      <c r="D32" s="276">
        <v>-0.05</v>
      </c>
      <c r="E32" s="264">
        <v>1E-3</v>
      </c>
      <c r="F32" s="57">
        <v>0</v>
      </c>
      <c r="G32" s="57">
        <v>-6700</v>
      </c>
      <c r="H32" s="67">
        <f>SUM(F32:G32)</f>
        <v>-6700</v>
      </c>
      <c r="I32" s="102"/>
      <c r="J32" s="100" t="s">
        <v>65</v>
      </c>
      <c r="K32" s="57">
        <v>500</v>
      </c>
      <c r="L32" s="80">
        <f>SUM(K30:K32)</f>
        <v>-600</v>
      </c>
      <c r="M32" s="85"/>
      <c r="N32" s="100"/>
      <c r="O32" s="57"/>
      <c r="P32" s="100" t="s">
        <v>65</v>
      </c>
      <c r="Q32" s="57">
        <v>-800</v>
      </c>
      <c r="R32" s="152">
        <f>SUM(O30:O32)+SUM(Q30:Q32)</f>
        <v>11700</v>
      </c>
      <c r="S32" s="82">
        <v>4400</v>
      </c>
      <c r="T32" s="312">
        <v>4861200</v>
      </c>
      <c r="U32" s="313">
        <v>4311200</v>
      </c>
      <c r="V32" s="314">
        <v>4311200</v>
      </c>
      <c r="W32" s="294">
        <v>-8.6999999999999994E-2</v>
      </c>
      <c r="X32" s="294">
        <v>-0.10299999999999999</v>
      </c>
      <c r="Y32" s="242">
        <v>-5.5E-2</v>
      </c>
      <c r="Z32" s="248">
        <v>-5.5E-2</v>
      </c>
      <c r="AA32" s="251">
        <v>7.4999999999999997E-2</v>
      </c>
      <c r="AB32" s="112">
        <v>104.71</v>
      </c>
      <c r="AC32" s="149"/>
      <c r="AD32" s="149"/>
    </row>
    <row r="33" spans="1:30" s="150" customFormat="1" ht="27" customHeight="1" x14ac:dyDescent="0.25">
      <c r="A33" s="32"/>
      <c r="B33" s="36"/>
      <c r="C33" s="128"/>
      <c r="D33" s="279"/>
      <c r="E33" s="265"/>
      <c r="F33" s="64"/>
      <c r="G33" s="64"/>
      <c r="H33" s="70"/>
      <c r="I33" s="146"/>
      <c r="J33" s="109" t="s">
        <v>93</v>
      </c>
      <c r="K33" s="64">
        <v>-4000</v>
      </c>
      <c r="L33" s="72"/>
      <c r="M33" s="97"/>
      <c r="N33" s="109"/>
      <c r="O33" s="64"/>
      <c r="P33" s="109" t="s">
        <v>83</v>
      </c>
      <c r="Q33" s="64">
        <v>15000</v>
      </c>
      <c r="R33" s="72"/>
      <c r="S33" s="64"/>
      <c r="T33" s="316"/>
      <c r="U33" s="317"/>
      <c r="V33" s="256"/>
      <c r="W33" s="295"/>
      <c r="X33" s="295"/>
      <c r="Y33" s="304"/>
      <c r="Z33" s="250"/>
      <c r="AA33" s="250"/>
      <c r="AB33" s="111">
        <v>104.74</v>
      </c>
    </row>
    <row r="34" spans="1:30" s="150" customFormat="1" ht="27" customHeight="1" x14ac:dyDescent="0.25">
      <c r="A34" s="32"/>
      <c r="B34" s="32"/>
      <c r="C34" s="127"/>
      <c r="D34" s="46"/>
      <c r="E34" s="263"/>
      <c r="F34" s="61"/>
      <c r="G34" s="61"/>
      <c r="H34" s="66"/>
      <c r="I34" s="136"/>
      <c r="J34" s="99" t="s">
        <v>75</v>
      </c>
      <c r="K34" s="61">
        <v>-100</v>
      </c>
      <c r="L34" s="76"/>
      <c r="M34" s="87"/>
      <c r="N34" s="99"/>
      <c r="O34" s="61"/>
      <c r="P34" s="99" t="s">
        <v>84</v>
      </c>
      <c r="Q34" s="61">
        <v>500</v>
      </c>
      <c r="R34" s="76"/>
      <c r="S34" s="61"/>
      <c r="T34" s="311"/>
      <c r="U34" s="315"/>
      <c r="V34" s="255"/>
      <c r="W34" s="296"/>
      <c r="X34" s="296"/>
      <c r="Y34" s="303"/>
      <c r="Z34" s="247"/>
      <c r="AA34" s="247"/>
      <c r="AB34" s="113"/>
    </row>
    <row r="35" spans="1:30" s="150" customFormat="1" ht="27" customHeight="1" x14ac:dyDescent="0.25">
      <c r="A35" s="34">
        <v>12</v>
      </c>
      <c r="B35" s="34" t="s">
        <v>63</v>
      </c>
      <c r="C35" s="126">
        <v>-1.0999999999999999E-2</v>
      </c>
      <c r="D35" s="280">
        <v>-7.0000000000000007E-2</v>
      </c>
      <c r="E35" s="264">
        <v>1E-3</v>
      </c>
      <c r="F35" s="57">
        <v>300</v>
      </c>
      <c r="G35" s="57">
        <v>-6300</v>
      </c>
      <c r="H35" s="67">
        <f>SUM(F35:G35)</f>
        <v>-6000</v>
      </c>
      <c r="I35" s="102"/>
      <c r="J35" s="100" t="s">
        <v>65</v>
      </c>
      <c r="K35" s="57">
        <v>800</v>
      </c>
      <c r="L35" s="80">
        <f>SUM(K33:K35)</f>
        <v>-3300</v>
      </c>
      <c r="M35" s="81"/>
      <c r="N35" s="100" t="s">
        <v>93</v>
      </c>
      <c r="O35" s="57">
        <v>3600</v>
      </c>
      <c r="P35" s="100" t="s">
        <v>65</v>
      </c>
      <c r="Q35" s="95">
        <v>-1100</v>
      </c>
      <c r="R35" s="152">
        <f>SUM(O33:O35)+SUM(Q33:Q35)</f>
        <v>18000</v>
      </c>
      <c r="S35" s="95">
        <v>8700</v>
      </c>
      <c r="T35" s="323">
        <v>4869900</v>
      </c>
      <c r="U35" s="313">
        <v>4296900</v>
      </c>
      <c r="V35" s="314">
        <v>4296900</v>
      </c>
      <c r="W35" s="294">
        <v>-8.3000000000000004E-2</v>
      </c>
      <c r="X35" s="294">
        <v>-0.109</v>
      </c>
      <c r="Y35" s="242">
        <v>-5.5E-2</v>
      </c>
      <c r="Z35" s="251">
        <v>-0.06</v>
      </c>
      <c r="AA35" s="251">
        <v>0.06</v>
      </c>
      <c r="AB35" s="112">
        <v>104.94</v>
      </c>
    </row>
    <row r="36" spans="1:30" s="150" customFormat="1" ht="27" customHeight="1" x14ac:dyDescent="0.25">
      <c r="A36" s="32"/>
      <c r="B36" s="36"/>
      <c r="C36" s="128"/>
      <c r="D36" s="279"/>
      <c r="E36" s="265"/>
      <c r="F36" s="64"/>
      <c r="G36" s="64"/>
      <c r="H36" s="70"/>
      <c r="I36" s="146"/>
      <c r="J36" s="109"/>
      <c r="K36" s="64"/>
      <c r="L36" s="72"/>
      <c r="M36" s="97"/>
      <c r="N36" s="109"/>
      <c r="O36" s="64"/>
      <c r="P36" s="109"/>
      <c r="Q36" s="64"/>
      <c r="R36" s="72"/>
      <c r="S36" s="64"/>
      <c r="T36" s="316"/>
      <c r="U36" s="317"/>
      <c r="V36" s="256"/>
      <c r="W36" s="295"/>
      <c r="X36" s="295"/>
      <c r="Y36" s="304"/>
      <c r="Z36" s="250"/>
      <c r="AA36" s="250"/>
      <c r="AB36" s="111">
        <v>104.95</v>
      </c>
    </row>
    <row r="37" spans="1:30" s="150" customFormat="1" ht="27" customHeight="1" x14ac:dyDescent="0.25">
      <c r="A37" s="32"/>
      <c r="B37" s="32"/>
      <c r="C37" s="127"/>
      <c r="D37" s="46"/>
      <c r="E37" s="263"/>
      <c r="F37" s="61"/>
      <c r="G37" s="61"/>
      <c r="H37" s="66"/>
      <c r="I37" s="136"/>
      <c r="J37" s="99" t="s">
        <v>75</v>
      </c>
      <c r="K37" s="61">
        <v>-800</v>
      </c>
      <c r="L37" s="76"/>
      <c r="M37" s="87"/>
      <c r="N37" s="99"/>
      <c r="O37" s="61"/>
      <c r="P37" s="99" t="s">
        <v>75</v>
      </c>
      <c r="Q37" s="61">
        <v>6000</v>
      </c>
      <c r="R37" s="76"/>
      <c r="S37" s="61"/>
      <c r="T37" s="311"/>
      <c r="U37" s="315"/>
      <c r="V37" s="255"/>
      <c r="W37" s="296"/>
      <c r="X37" s="296"/>
      <c r="Y37" s="303"/>
      <c r="Z37" s="247"/>
      <c r="AA37" s="247"/>
      <c r="AB37" s="113"/>
    </row>
    <row r="38" spans="1:30" s="150" customFormat="1" ht="27" customHeight="1" x14ac:dyDescent="0.25">
      <c r="A38" s="34">
        <v>15</v>
      </c>
      <c r="B38" s="34" t="s">
        <v>59</v>
      </c>
      <c r="C38" s="126">
        <v>-7.0000000000000001E-3</v>
      </c>
      <c r="D38" s="280">
        <v>-0.05</v>
      </c>
      <c r="E38" s="264">
        <v>1E-3</v>
      </c>
      <c r="F38" s="57">
        <v>200</v>
      </c>
      <c r="G38" s="57">
        <v>54900</v>
      </c>
      <c r="H38" s="67">
        <f>SUM(F38:G38)</f>
        <v>55100</v>
      </c>
      <c r="I38" s="102"/>
      <c r="J38" s="100" t="s">
        <v>65</v>
      </c>
      <c r="K38" s="57">
        <v>1100</v>
      </c>
      <c r="L38" s="80">
        <f>SUM(K36:K38)</f>
        <v>300</v>
      </c>
      <c r="M38" s="81"/>
      <c r="N38" s="100"/>
      <c r="O38" s="57"/>
      <c r="P38" s="100" t="s">
        <v>65</v>
      </c>
      <c r="Q38" s="95">
        <v>-200</v>
      </c>
      <c r="R38" s="152">
        <f>SUM(O36:O38)+SUM(Q36:Q38)</f>
        <v>5800</v>
      </c>
      <c r="S38" s="95">
        <v>61200</v>
      </c>
      <c r="T38" s="323">
        <v>4931100</v>
      </c>
      <c r="U38" s="313">
        <v>4369200</v>
      </c>
      <c r="V38" s="314">
        <v>4369200</v>
      </c>
      <c r="W38" s="294">
        <v>-8.6999999999999994E-2</v>
      </c>
      <c r="X38" s="294">
        <v>-0.108</v>
      </c>
      <c r="Y38" s="242">
        <v>-5.5E-2</v>
      </c>
      <c r="Z38" s="251">
        <v>-5.5E-2</v>
      </c>
      <c r="AA38" s="251">
        <v>7.4999999999999997E-2</v>
      </c>
      <c r="AB38" s="112">
        <v>105.21</v>
      </c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/>
      <c r="K39" s="61"/>
      <c r="L39" s="76"/>
      <c r="M39" s="87"/>
      <c r="N39" s="99"/>
      <c r="O39" s="61"/>
      <c r="P39" s="99"/>
      <c r="Q39" s="96"/>
      <c r="R39" s="153"/>
      <c r="S39" s="96"/>
      <c r="T39" s="324"/>
      <c r="U39" s="315"/>
      <c r="V39" s="255"/>
      <c r="W39" s="296"/>
      <c r="X39" s="296"/>
      <c r="Y39" s="303"/>
      <c r="Z39" s="247"/>
      <c r="AA39" s="296"/>
      <c r="AB39" s="113">
        <v>105.34</v>
      </c>
      <c r="AC39" s="149"/>
      <c r="AD39" s="149"/>
    </row>
    <row r="40" spans="1:30" ht="27" customHeight="1" x14ac:dyDescent="0.25">
      <c r="A40" s="32"/>
      <c r="B40" s="14"/>
      <c r="C40" s="127"/>
      <c r="D40" s="46"/>
      <c r="E40" s="263"/>
      <c r="F40" s="61"/>
      <c r="G40" s="61"/>
      <c r="H40" s="66"/>
      <c r="I40" s="136"/>
      <c r="J40" s="99" t="s">
        <v>75</v>
      </c>
      <c r="K40" s="61">
        <v>-300</v>
      </c>
      <c r="L40" s="76"/>
      <c r="M40" s="87"/>
      <c r="N40" s="99"/>
      <c r="O40" s="61"/>
      <c r="P40" s="99" t="s">
        <v>82</v>
      </c>
      <c r="Q40" s="96">
        <v>12400</v>
      </c>
      <c r="R40" s="153"/>
      <c r="S40" s="96"/>
      <c r="T40" s="324"/>
      <c r="U40" s="315"/>
      <c r="V40" s="233"/>
      <c r="W40" s="296"/>
      <c r="X40" s="296"/>
      <c r="Y40" s="303"/>
      <c r="Z40" s="247"/>
      <c r="AA40" s="247"/>
      <c r="AB40" s="113"/>
      <c r="AC40" s="149"/>
      <c r="AD40" s="149"/>
    </row>
    <row r="41" spans="1:30" ht="27" customHeight="1" x14ac:dyDescent="0.25">
      <c r="A41" s="34">
        <v>16</v>
      </c>
      <c r="B41" s="18" t="s">
        <v>60</v>
      </c>
      <c r="C41" s="126">
        <v>-2.1000000000000001E-2</v>
      </c>
      <c r="D41" s="276">
        <v>-0.08</v>
      </c>
      <c r="E41" s="264">
        <v>1E-3</v>
      </c>
      <c r="F41" s="69">
        <v>600</v>
      </c>
      <c r="G41" s="57">
        <v>3100</v>
      </c>
      <c r="H41" s="67">
        <f>SUM(F41:G41)</f>
        <v>3700</v>
      </c>
      <c r="I41" s="55"/>
      <c r="J41" s="100" t="s">
        <v>65</v>
      </c>
      <c r="K41" s="57">
        <v>200</v>
      </c>
      <c r="L41" s="80">
        <f>SUM(K39:K41)</f>
        <v>-100</v>
      </c>
      <c r="M41" s="89"/>
      <c r="N41" s="100"/>
      <c r="O41" s="57"/>
      <c r="P41" s="100" t="s">
        <v>65</v>
      </c>
      <c r="Q41" s="95">
        <v>-1100</v>
      </c>
      <c r="R41" s="152">
        <f>SUM(O39:O41)+SUM(Q39:Q41)</f>
        <v>11300</v>
      </c>
      <c r="S41" s="154">
        <v>14900</v>
      </c>
      <c r="T41" s="323">
        <v>4946000</v>
      </c>
      <c r="U41" s="313">
        <v>4331400</v>
      </c>
      <c r="V41" s="325">
        <v>3041900</v>
      </c>
      <c r="W41" s="294">
        <v>-8.8999999999999996E-2</v>
      </c>
      <c r="X41" s="294">
        <v>-0.108</v>
      </c>
      <c r="Y41" s="242">
        <v>-5.5E-2</v>
      </c>
      <c r="Z41" s="248">
        <v>-5.5E-2</v>
      </c>
      <c r="AA41" s="251">
        <v>7.4999999999999997E-2</v>
      </c>
      <c r="AB41" s="112">
        <v>105.63</v>
      </c>
      <c r="AC41" s="151"/>
      <c r="AD41" s="149"/>
    </row>
    <row r="42" spans="1:30" ht="27" customHeight="1" x14ac:dyDescent="0.25">
      <c r="A42" s="32"/>
      <c r="B42" s="14"/>
      <c r="C42" s="127"/>
      <c r="D42" s="46"/>
      <c r="E42" s="266"/>
      <c r="F42" s="61"/>
      <c r="G42" s="61"/>
      <c r="H42" s="66"/>
      <c r="I42" s="56"/>
      <c r="J42" s="99"/>
      <c r="K42" s="61"/>
      <c r="L42" s="76"/>
      <c r="M42" s="135"/>
      <c r="N42" s="99"/>
      <c r="O42" s="61"/>
      <c r="P42" s="99"/>
      <c r="Q42" s="96"/>
      <c r="R42" s="155"/>
      <c r="S42" s="96"/>
      <c r="T42" s="324"/>
      <c r="U42" s="315"/>
      <c r="V42" s="233"/>
      <c r="W42" s="296"/>
      <c r="X42" s="296"/>
      <c r="Y42" s="303"/>
      <c r="Z42" s="247"/>
      <c r="AA42" s="247"/>
      <c r="AB42" s="113">
        <v>105.84</v>
      </c>
      <c r="AC42" s="150"/>
      <c r="AD42" s="149"/>
    </row>
    <row r="43" spans="1:30" ht="27" customHeight="1" x14ac:dyDescent="0.25">
      <c r="A43" s="32"/>
      <c r="B43" s="14"/>
      <c r="C43" s="59"/>
      <c r="D43" s="277"/>
      <c r="E43" s="263"/>
      <c r="F43" s="137"/>
      <c r="G43" s="61"/>
      <c r="H43" s="68"/>
      <c r="I43" s="108"/>
      <c r="J43" s="99" t="s">
        <v>75</v>
      </c>
      <c r="K43" s="96">
        <v>-200</v>
      </c>
      <c r="L43" s="76"/>
      <c r="M43" s="90"/>
      <c r="N43" s="99"/>
      <c r="O43" s="61"/>
      <c r="P43" s="99" t="s">
        <v>83</v>
      </c>
      <c r="Q43" s="61">
        <v>10000</v>
      </c>
      <c r="R43" s="105"/>
      <c r="S43" s="84"/>
      <c r="T43" s="311"/>
      <c r="U43" s="326"/>
      <c r="V43" s="235"/>
      <c r="W43" s="296"/>
      <c r="X43" s="296"/>
      <c r="Y43" s="306"/>
      <c r="Z43" s="247"/>
      <c r="AA43" s="296"/>
      <c r="AB43" s="113"/>
      <c r="AC43" s="151"/>
      <c r="AD43" s="149"/>
    </row>
    <row r="44" spans="1:30" ht="27" customHeight="1" x14ac:dyDescent="0.25">
      <c r="A44" s="34">
        <v>17</v>
      </c>
      <c r="B44" s="18" t="s">
        <v>61</v>
      </c>
      <c r="C44" s="126">
        <v>-2.1999999999999999E-2</v>
      </c>
      <c r="D44" s="276">
        <v>-0.06</v>
      </c>
      <c r="E44" s="264">
        <v>1E-3</v>
      </c>
      <c r="F44" s="69">
        <v>-400</v>
      </c>
      <c r="G44" s="57">
        <v>-26200</v>
      </c>
      <c r="H44" s="67">
        <f>SUM(F44:G44)</f>
        <v>-26600</v>
      </c>
      <c r="I44" s="107"/>
      <c r="J44" s="100" t="s">
        <v>65</v>
      </c>
      <c r="K44" s="95">
        <v>1100</v>
      </c>
      <c r="L44" s="80">
        <f>SUM(K42:K44)</f>
        <v>900</v>
      </c>
      <c r="M44" s="81"/>
      <c r="N44" s="100"/>
      <c r="O44" s="57"/>
      <c r="P44" s="100" t="s">
        <v>65</v>
      </c>
      <c r="Q44" s="330">
        <v>-100</v>
      </c>
      <c r="R44" s="152">
        <f>SUM(O42:O44)+SUM(Q42:Q44)</f>
        <v>9900</v>
      </c>
      <c r="S44" s="82">
        <v>-15800</v>
      </c>
      <c r="T44" s="312">
        <v>4930200</v>
      </c>
      <c r="U44" s="313">
        <v>4321100</v>
      </c>
      <c r="V44" s="325">
        <v>4287900</v>
      </c>
      <c r="W44" s="294">
        <v>-9.5000000000000001E-2</v>
      </c>
      <c r="X44" s="294">
        <v>-0.109</v>
      </c>
      <c r="Y44" s="242">
        <v>-5.5E-2</v>
      </c>
      <c r="Z44" s="248">
        <v>-5.5E-2</v>
      </c>
      <c r="AA44" s="251">
        <v>9.5000000000000001E-2</v>
      </c>
      <c r="AB44" s="112">
        <v>106.22</v>
      </c>
      <c r="AC44" s="151"/>
      <c r="AD44" s="149"/>
    </row>
    <row r="45" spans="1:30" ht="27" customHeight="1" x14ac:dyDescent="0.25">
      <c r="A45" s="32"/>
      <c r="B45" s="14"/>
      <c r="C45" s="127"/>
      <c r="D45" s="46"/>
      <c r="E45" s="263"/>
      <c r="F45" s="61"/>
      <c r="G45" s="61"/>
      <c r="H45" s="66"/>
      <c r="I45" s="129"/>
      <c r="J45" s="99"/>
      <c r="K45" s="96"/>
      <c r="L45" s="76"/>
      <c r="M45" s="87"/>
      <c r="N45" s="99"/>
      <c r="O45" s="61"/>
      <c r="P45" s="99"/>
      <c r="Q45" s="61"/>
      <c r="R45" s="131"/>
      <c r="S45" s="61"/>
      <c r="T45" s="311"/>
      <c r="U45" s="315"/>
      <c r="V45" s="233"/>
      <c r="W45" s="296"/>
      <c r="X45" s="296"/>
      <c r="Y45" s="303"/>
      <c r="Z45" s="247"/>
      <c r="AA45" s="247"/>
      <c r="AB45" s="113">
        <v>105.7</v>
      </c>
      <c r="AC45" s="151"/>
      <c r="AD45" s="149"/>
    </row>
    <row r="46" spans="1:30" ht="27" customHeight="1" x14ac:dyDescent="0.25">
      <c r="A46" s="32"/>
      <c r="B46" s="11"/>
      <c r="C46" s="127"/>
      <c r="D46" s="46"/>
      <c r="E46" s="263"/>
      <c r="F46" s="61"/>
      <c r="G46" s="61"/>
      <c r="H46" s="66"/>
      <c r="I46" s="129"/>
      <c r="J46" s="99" t="s">
        <v>75</v>
      </c>
      <c r="K46" s="96">
        <v>-100</v>
      </c>
      <c r="L46" s="76"/>
      <c r="M46" s="87"/>
      <c r="N46" s="99"/>
      <c r="O46" s="93"/>
      <c r="P46" s="99"/>
      <c r="Q46" s="61"/>
      <c r="R46" s="131"/>
      <c r="S46" s="61"/>
      <c r="T46" s="311"/>
      <c r="U46" s="315"/>
      <c r="V46" s="233"/>
      <c r="W46" s="296"/>
      <c r="X46" s="296"/>
      <c r="Y46" s="303"/>
      <c r="Z46" s="247"/>
      <c r="AA46" s="247"/>
      <c r="AB46" s="113"/>
      <c r="AC46" s="151"/>
      <c r="AD46" s="149"/>
    </row>
    <row r="47" spans="1:30" s="150" customFormat="1" ht="27" customHeight="1" x14ac:dyDescent="0.25">
      <c r="A47" s="34">
        <v>18</v>
      </c>
      <c r="B47" s="132" t="s">
        <v>62</v>
      </c>
      <c r="C47" s="126">
        <v>-2.1999999999999999E-2</v>
      </c>
      <c r="D47" s="280">
        <v>-0.06</v>
      </c>
      <c r="E47" s="267">
        <v>1E-3</v>
      </c>
      <c r="F47" s="57">
        <v>-1100</v>
      </c>
      <c r="G47" s="57">
        <v>8500</v>
      </c>
      <c r="H47" s="67">
        <f>SUM(F47:G47)</f>
        <v>7400</v>
      </c>
      <c r="I47" s="133"/>
      <c r="J47" s="100" t="s">
        <v>65</v>
      </c>
      <c r="K47" s="95">
        <v>100</v>
      </c>
      <c r="L47" s="80">
        <f>SUM(K45:K47)</f>
        <v>0</v>
      </c>
      <c r="M47" s="81"/>
      <c r="N47" s="100"/>
      <c r="O47" s="57"/>
      <c r="P47" s="100" t="s">
        <v>65</v>
      </c>
      <c r="Q47" s="57">
        <v>-100</v>
      </c>
      <c r="R47" s="152">
        <f>SUM(O45:O47)+SUM(Q45:Q47)</f>
        <v>-100</v>
      </c>
      <c r="S47" s="57">
        <v>7300</v>
      </c>
      <c r="T47" s="312">
        <v>4937500</v>
      </c>
      <c r="U47" s="313">
        <v>4339300</v>
      </c>
      <c r="V47" s="325">
        <v>4334600</v>
      </c>
      <c r="W47" s="297">
        <v>-9.0999999999999998E-2</v>
      </c>
      <c r="X47" s="297">
        <v>-0.109</v>
      </c>
      <c r="Y47" s="245">
        <v>-5.5E-2</v>
      </c>
      <c r="Z47" s="248">
        <v>-5.5E-2</v>
      </c>
      <c r="AA47" s="251">
        <v>0.09</v>
      </c>
      <c r="AB47" s="112">
        <v>105.92</v>
      </c>
      <c r="AC47" s="151"/>
    </row>
    <row r="48" spans="1:30" s="150" customFormat="1" ht="27" customHeight="1" x14ac:dyDescent="0.25">
      <c r="A48" s="32"/>
      <c r="B48" s="14"/>
      <c r="C48" s="59"/>
      <c r="D48" s="45"/>
      <c r="E48" s="263"/>
      <c r="F48" s="61"/>
      <c r="G48" s="61"/>
      <c r="H48" s="66"/>
      <c r="I48" s="56"/>
      <c r="J48" s="99" t="s">
        <v>148</v>
      </c>
      <c r="K48" s="96">
        <v>-1000</v>
      </c>
      <c r="L48" s="76"/>
      <c r="M48" s="87"/>
      <c r="N48" s="99"/>
      <c r="O48" s="61"/>
      <c r="P48" s="99"/>
      <c r="Q48" s="61"/>
      <c r="R48" s="105"/>
      <c r="S48" s="61"/>
      <c r="T48" s="311"/>
      <c r="U48" s="315"/>
      <c r="V48" s="233"/>
      <c r="W48" s="296"/>
      <c r="X48" s="296"/>
      <c r="Y48" s="303"/>
      <c r="Z48" s="249"/>
      <c r="AA48" s="247"/>
      <c r="AB48" s="147">
        <v>105.55</v>
      </c>
      <c r="AC48" s="151"/>
    </row>
    <row r="49" spans="1:30" s="150" customFormat="1" ht="27" customHeight="1" x14ac:dyDescent="0.25">
      <c r="A49" s="32"/>
      <c r="B49" s="14"/>
      <c r="C49" s="59"/>
      <c r="D49" s="45"/>
      <c r="E49" s="263"/>
      <c r="F49" s="61"/>
      <c r="G49" s="61"/>
      <c r="H49" s="66"/>
      <c r="I49" s="56"/>
      <c r="J49" s="99" t="s">
        <v>147</v>
      </c>
      <c r="K49" s="96">
        <v>-100</v>
      </c>
      <c r="L49" s="76"/>
      <c r="M49" s="87"/>
      <c r="N49" s="99"/>
      <c r="O49" s="61"/>
      <c r="P49" s="99"/>
      <c r="Q49" s="61"/>
      <c r="R49" s="105"/>
      <c r="S49" s="61"/>
      <c r="T49" s="311"/>
      <c r="U49" s="315"/>
      <c r="V49" s="233"/>
      <c r="W49" s="296"/>
      <c r="X49" s="296"/>
      <c r="Y49" s="303"/>
      <c r="Z49" s="249"/>
      <c r="AA49" s="247"/>
      <c r="AB49" s="147"/>
      <c r="AC49" s="151"/>
    </row>
    <row r="50" spans="1:30" s="150" customFormat="1" ht="27" customHeight="1" x14ac:dyDescent="0.25">
      <c r="A50" s="34">
        <v>19</v>
      </c>
      <c r="B50" s="18" t="s">
        <v>63</v>
      </c>
      <c r="C50" s="126">
        <v>-1.9E-2</v>
      </c>
      <c r="D50" s="280">
        <v>-7.4999999999999997E-2</v>
      </c>
      <c r="E50" s="264">
        <v>1E-3</v>
      </c>
      <c r="F50" s="57">
        <v>-800</v>
      </c>
      <c r="G50" s="57">
        <v>-100</v>
      </c>
      <c r="H50" s="67">
        <f>SUM(F50:G50)</f>
        <v>-900</v>
      </c>
      <c r="I50" s="55"/>
      <c r="J50" s="100" t="s">
        <v>121</v>
      </c>
      <c r="K50" s="95">
        <v>100</v>
      </c>
      <c r="L50" s="80">
        <f>SUM(K48:K50)</f>
        <v>-1000</v>
      </c>
      <c r="M50" s="81"/>
      <c r="N50" s="100"/>
      <c r="O50" s="57"/>
      <c r="P50" s="100" t="s">
        <v>121</v>
      </c>
      <c r="Q50" s="57">
        <v>-100</v>
      </c>
      <c r="R50" s="152">
        <f>SUM(O48:O50)+SUM(Q48:Q50)</f>
        <v>-100</v>
      </c>
      <c r="S50" s="57">
        <v>-2000</v>
      </c>
      <c r="T50" s="312">
        <v>4935500</v>
      </c>
      <c r="U50" s="313">
        <v>4333700</v>
      </c>
      <c r="V50" s="325">
        <v>4332800</v>
      </c>
      <c r="W50" s="297">
        <v>-8.6999999999999994E-2</v>
      </c>
      <c r="X50" s="297">
        <v>-0.104</v>
      </c>
      <c r="Y50" s="242">
        <v>-5.5E-2</v>
      </c>
      <c r="Z50" s="248">
        <v>-5.5E-2</v>
      </c>
      <c r="AA50" s="251">
        <v>0.1</v>
      </c>
      <c r="AB50" s="148">
        <v>105.74</v>
      </c>
      <c r="AC50" s="151"/>
    </row>
    <row r="51" spans="1:30" s="150" customFormat="1" ht="27" customHeight="1" x14ac:dyDescent="0.25">
      <c r="A51" s="36"/>
      <c r="B51" s="14"/>
      <c r="C51" s="58"/>
      <c r="D51" s="281"/>
      <c r="E51" s="265"/>
      <c r="F51" s="64"/>
      <c r="G51" s="64"/>
      <c r="H51" s="70"/>
      <c r="I51" s="110"/>
      <c r="J51" s="109"/>
      <c r="K51" s="96"/>
      <c r="L51" s="72"/>
      <c r="M51" s="97"/>
      <c r="N51" s="99"/>
      <c r="O51" s="64"/>
      <c r="P51" s="99" t="s">
        <v>82</v>
      </c>
      <c r="Q51" s="64">
        <v>12300</v>
      </c>
      <c r="R51" s="104"/>
      <c r="S51" s="64"/>
      <c r="T51" s="316"/>
      <c r="U51" s="317"/>
      <c r="V51" s="234"/>
      <c r="W51" s="295"/>
      <c r="X51" s="295"/>
      <c r="Y51" s="304"/>
      <c r="Z51" s="253"/>
      <c r="AA51" s="250"/>
      <c r="AB51" s="111">
        <v>105.43</v>
      </c>
      <c r="AC51" s="151"/>
    </row>
    <row r="52" spans="1:30" s="150" customFormat="1" ht="27" customHeight="1" x14ac:dyDescent="0.25">
      <c r="A52" s="32"/>
      <c r="B52" s="14"/>
      <c r="C52" s="59"/>
      <c r="D52" s="45"/>
      <c r="E52" s="263"/>
      <c r="F52" s="61"/>
      <c r="G52" s="61"/>
      <c r="H52" s="66"/>
      <c r="I52" s="134"/>
      <c r="J52" s="99" t="s">
        <v>75</v>
      </c>
      <c r="K52" s="96">
        <v>-300</v>
      </c>
      <c r="L52" s="76"/>
      <c r="M52" s="87"/>
      <c r="N52" s="99"/>
      <c r="O52" s="61"/>
      <c r="P52" s="99" t="s">
        <v>97</v>
      </c>
      <c r="Q52" s="61">
        <v>1500</v>
      </c>
      <c r="R52" s="105"/>
      <c r="S52" s="61"/>
      <c r="T52" s="311"/>
      <c r="U52" s="315"/>
      <c r="V52" s="233"/>
      <c r="W52" s="296"/>
      <c r="X52" s="296"/>
      <c r="Y52" s="303"/>
      <c r="Z52" s="249"/>
      <c r="AA52" s="247"/>
      <c r="AB52" s="113"/>
      <c r="AC52" s="151"/>
    </row>
    <row r="53" spans="1:30" s="150" customFormat="1" ht="27" customHeight="1" x14ac:dyDescent="0.25">
      <c r="A53" s="34">
        <v>22</v>
      </c>
      <c r="B53" s="34" t="s">
        <v>59</v>
      </c>
      <c r="C53" s="126">
        <v>-0.02</v>
      </c>
      <c r="D53" s="280">
        <v>-0.06</v>
      </c>
      <c r="E53" s="264">
        <v>1E-3</v>
      </c>
      <c r="F53" s="57">
        <v>-900</v>
      </c>
      <c r="G53" s="57">
        <v>-34200</v>
      </c>
      <c r="H53" s="67">
        <f>SUM(F53:G53)</f>
        <v>-35100</v>
      </c>
      <c r="I53" s="55"/>
      <c r="J53" s="100" t="s">
        <v>65</v>
      </c>
      <c r="K53" s="95">
        <v>100</v>
      </c>
      <c r="L53" s="80">
        <f>SUM(K51:K53)</f>
        <v>-200</v>
      </c>
      <c r="M53" s="81"/>
      <c r="N53" s="100"/>
      <c r="O53" s="57"/>
      <c r="P53" s="100" t="s">
        <v>65</v>
      </c>
      <c r="Q53" s="57">
        <v>-200</v>
      </c>
      <c r="R53" s="152">
        <f>SUM(O51:O53)+SUM(Q51:Q53)</f>
        <v>13600</v>
      </c>
      <c r="S53" s="57">
        <v>-21700</v>
      </c>
      <c r="T53" s="312">
        <v>4913800</v>
      </c>
      <c r="U53" s="313">
        <v>4329100</v>
      </c>
      <c r="V53" s="325">
        <v>4328800</v>
      </c>
      <c r="W53" s="294">
        <v>-0.09</v>
      </c>
      <c r="X53" s="294">
        <v>-0.104</v>
      </c>
      <c r="Y53" s="242">
        <v>-5.5E-2</v>
      </c>
      <c r="Z53" s="248">
        <v>-0.05</v>
      </c>
      <c r="AA53" s="251">
        <v>0.115</v>
      </c>
      <c r="AB53" s="112">
        <v>105.82</v>
      </c>
      <c r="AC53" s="151"/>
    </row>
    <row r="54" spans="1:30" s="150" customFormat="1" ht="27" customHeight="1" x14ac:dyDescent="0.25">
      <c r="A54" s="32"/>
      <c r="B54" s="14"/>
      <c r="C54" s="127"/>
      <c r="D54" s="46"/>
      <c r="E54" s="263"/>
      <c r="F54" s="61"/>
      <c r="G54" s="61"/>
      <c r="H54" s="66"/>
      <c r="I54" s="56"/>
      <c r="J54" s="99"/>
      <c r="K54" s="96"/>
      <c r="L54" s="76"/>
      <c r="M54" s="87"/>
      <c r="N54" s="99"/>
      <c r="O54" s="61"/>
      <c r="P54" s="99" t="s">
        <v>83</v>
      </c>
      <c r="Q54" s="61">
        <v>15000</v>
      </c>
      <c r="R54" s="76"/>
      <c r="S54" s="61"/>
      <c r="T54" s="311"/>
      <c r="U54" s="315"/>
      <c r="V54" s="233"/>
      <c r="W54" s="296"/>
      <c r="X54" s="296"/>
      <c r="Y54" s="303"/>
      <c r="Z54" s="247"/>
      <c r="AA54" s="247"/>
      <c r="AB54" s="113">
        <v>105.19</v>
      </c>
      <c r="AC54" s="151"/>
    </row>
    <row r="55" spans="1:30" s="150" customFormat="1" ht="27" customHeight="1" x14ac:dyDescent="0.25">
      <c r="A55" s="32"/>
      <c r="B55" s="14"/>
      <c r="C55" s="127"/>
      <c r="D55" s="46"/>
      <c r="E55" s="263"/>
      <c r="F55" s="61"/>
      <c r="G55" s="61"/>
      <c r="H55" s="66"/>
      <c r="I55" s="56"/>
      <c r="J55" s="99" t="s">
        <v>75</v>
      </c>
      <c r="K55" s="96">
        <v>-500</v>
      </c>
      <c r="L55" s="76"/>
      <c r="M55" s="87"/>
      <c r="N55" s="99"/>
      <c r="O55" s="61"/>
      <c r="P55" s="99" t="s">
        <v>82</v>
      </c>
      <c r="Q55" s="61">
        <v>2300</v>
      </c>
      <c r="R55" s="76"/>
      <c r="S55" s="61"/>
      <c r="T55" s="311"/>
      <c r="U55" s="315"/>
      <c r="V55" s="233"/>
      <c r="W55" s="296"/>
      <c r="X55" s="296"/>
      <c r="Y55" s="303"/>
      <c r="Z55" s="247"/>
      <c r="AA55" s="247"/>
      <c r="AB55" s="113"/>
      <c r="AC55" s="151"/>
    </row>
    <row r="56" spans="1:30" s="150" customFormat="1" ht="27" customHeight="1" x14ac:dyDescent="0.25">
      <c r="A56" s="34">
        <v>24</v>
      </c>
      <c r="B56" s="18" t="s">
        <v>61</v>
      </c>
      <c r="C56" s="126">
        <v>-0.02</v>
      </c>
      <c r="D56" s="280">
        <v>-0.08</v>
      </c>
      <c r="E56" s="264">
        <v>1E-3</v>
      </c>
      <c r="F56" s="57">
        <v>-700</v>
      </c>
      <c r="G56" s="57">
        <v>-1800</v>
      </c>
      <c r="H56" s="67">
        <f>SUM(F56:G56)</f>
        <v>-2500</v>
      </c>
      <c r="I56" s="55"/>
      <c r="J56" s="100" t="s">
        <v>65</v>
      </c>
      <c r="K56" s="95">
        <v>200</v>
      </c>
      <c r="L56" s="80">
        <f>SUM(K54:K56)</f>
        <v>-300</v>
      </c>
      <c r="M56" s="81"/>
      <c r="N56" s="100"/>
      <c r="O56" s="57"/>
      <c r="P56" s="100" t="s">
        <v>65</v>
      </c>
      <c r="Q56" s="95">
        <v>-500</v>
      </c>
      <c r="R56" s="152">
        <f>SUM(O54:O56)+SUM(Q54:Q56)</f>
        <v>16800</v>
      </c>
      <c r="S56" s="57">
        <v>14000</v>
      </c>
      <c r="T56" s="312">
        <v>4927800</v>
      </c>
      <c r="U56" s="313">
        <v>4334400</v>
      </c>
      <c r="V56" s="325">
        <v>4334100</v>
      </c>
      <c r="W56" s="294">
        <v>-8.6999999999999994E-2</v>
      </c>
      <c r="X56" s="294">
        <v>-0.104</v>
      </c>
      <c r="Y56" s="242">
        <v>-5.5E-2</v>
      </c>
      <c r="Z56" s="251">
        <v>-0.05</v>
      </c>
      <c r="AA56" s="251">
        <v>0.115</v>
      </c>
      <c r="AB56" s="112">
        <v>105.57</v>
      </c>
      <c r="AC56" s="151"/>
    </row>
    <row r="57" spans="1:30" s="150" customFormat="1" ht="27" customHeight="1" x14ac:dyDescent="0.25">
      <c r="A57" s="32"/>
      <c r="B57" s="14"/>
      <c r="C57" s="127"/>
      <c r="D57" s="46"/>
      <c r="E57" s="263"/>
      <c r="F57" s="61"/>
      <c r="G57" s="61"/>
      <c r="H57" s="66"/>
      <c r="I57" s="56"/>
      <c r="J57" s="99" t="s">
        <v>93</v>
      </c>
      <c r="K57" s="96">
        <v>-3600</v>
      </c>
      <c r="L57" s="76"/>
      <c r="M57" s="87"/>
      <c r="N57" s="99"/>
      <c r="O57" s="61"/>
      <c r="P57" s="99"/>
      <c r="Q57" s="61"/>
      <c r="R57" s="76"/>
      <c r="S57" s="61"/>
      <c r="T57" s="311"/>
      <c r="U57" s="315"/>
      <c r="V57" s="233"/>
      <c r="W57" s="296"/>
      <c r="X57" s="296"/>
      <c r="Y57" s="303"/>
      <c r="Z57" s="247"/>
      <c r="AA57" s="247"/>
      <c r="AB57" s="113">
        <v>105.84</v>
      </c>
      <c r="AC57" s="151"/>
    </row>
    <row r="58" spans="1:30" s="150" customFormat="1" ht="27" customHeight="1" x14ac:dyDescent="0.25">
      <c r="A58" s="32"/>
      <c r="B58" s="14"/>
      <c r="C58" s="127"/>
      <c r="D58" s="46"/>
      <c r="E58" s="263"/>
      <c r="F58" s="61"/>
      <c r="G58" s="61"/>
      <c r="H58" s="66"/>
      <c r="I58" s="56"/>
      <c r="J58" s="99" t="s">
        <v>75</v>
      </c>
      <c r="K58" s="96">
        <v>-1300</v>
      </c>
      <c r="L58" s="76"/>
      <c r="M58" s="87"/>
      <c r="N58" s="99"/>
      <c r="O58" s="61"/>
      <c r="P58" s="99"/>
      <c r="Q58" s="61"/>
      <c r="R58" s="76"/>
      <c r="S58" s="61"/>
      <c r="T58" s="311"/>
      <c r="U58" s="315"/>
      <c r="V58" s="233"/>
      <c r="W58" s="296"/>
      <c r="X58" s="296"/>
      <c r="Y58" s="303"/>
      <c r="Z58" s="247"/>
      <c r="AA58" s="247"/>
      <c r="AB58" s="113"/>
      <c r="AC58" s="151"/>
    </row>
    <row r="59" spans="1:30" s="150" customFormat="1" ht="27" customHeight="1" x14ac:dyDescent="0.25">
      <c r="A59" s="34">
        <v>25</v>
      </c>
      <c r="B59" s="132" t="s">
        <v>62</v>
      </c>
      <c r="C59" s="126">
        <v>-2.1999999999999999E-2</v>
      </c>
      <c r="D59" s="280">
        <v>-0.08</v>
      </c>
      <c r="E59" s="264">
        <v>1E-3</v>
      </c>
      <c r="F59" s="57">
        <v>-1500</v>
      </c>
      <c r="G59" s="57">
        <v>-5400</v>
      </c>
      <c r="H59" s="67">
        <f>SUM(F59:G59)</f>
        <v>-6900</v>
      </c>
      <c r="I59" s="55"/>
      <c r="J59" s="99" t="s">
        <v>65</v>
      </c>
      <c r="K59" s="95">
        <v>500</v>
      </c>
      <c r="L59" s="80">
        <f>SUM(K57:K59)</f>
        <v>-4400</v>
      </c>
      <c r="M59" s="329"/>
      <c r="N59" s="100" t="s">
        <v>93</v>
      </c>
      <c r="O59" s="57">
        <v>4000</v>
      </c>
      <c r="P59" s="100" t="s">
        <v>65</v>
      </c>
      <c r="Q59" s="57">
        <v>-300</v>
      </c>
      <c r="R59" s="152">
        <f>SUM(O57:O59)+SUM(Q57:Q59)+M59</f>
        <v>3700</v>
      </c>
      <c r="S59" s="57">
        <v>-7600</v>
      </c>
      <c r="T59" s="312">
        <v>4920200</v>
      </c>
      <c r="U59" s="313">
        <v>4301900</v>
      </c>
      <c r="V59" s="325">
        <v>4301500</v>
      </c>
      <c r="W59" s="297">
        <v>-9.4E-2</v>
      </c>
      <c r="X59" s="297">
        <v>-0.104</v>
      </c>
      <c r="Y59" s="328">
        <v>-5.5E-2</v>
      </c>
      <c r="Z59" s="251">
        <v>-4.4999999999999998E-2</v>
      </c>
      <c r="AA59" s="251">
        <v>0.14000000000000001</v>
      </c>
      <c r="AB59" s="112">
        <v>106.13</v>
      </c>
      <c r="AC59" s="151"/>
    </row>
    <row r="60" spans="1:30" s="150" customFormat="1" ht="27" customHeight="1" x14ac:dyDescent="0.25">
      <c r="A60" s="32"/>
      <c r="B60" s="14"/>
      <c r="C60" s="127"/>
      <c r="D60" s="46"/>
      <c r="E60" s="263"/>
      <c r="F60" s="61"/>
      <c r="G60" s="61"/>
      <c r="H60" s="66"/>
      <c r="I60" s="56"/>
      <c r="J60" s="109"/>
      <c r="K60" s="96"/>
      <c r="L60" s="76"/>
      <c r="M60" s="87"/>
      <c r="N60" s="99"/>
      <c r="O60" s="61"/>
      <c r="P60" s="99" t="s">
        <v>82</v>
      </c>
      <c r="Q60" s="61">
        <v>13000</v>
      </c>
      <c r="R60" s="76"/>
      <c r="S60" s="61"/>
      <c r="T60" s="311"/>
      <c r="U60" s="315"/>
      <c r="V60" s="233"/>
      <c r="W60" s="296"/>
      <c r="X60" s="296"/>
      <c r="Y60" s="303"/>
      <c r="Z60" s="247"/>
      <c r="AA60" s="247"/>
      <c r="AB60" s="113">
        <v>105.85</v>
      </c>
      <c r="AC60" s="151"/>
    </row>
    <row r="61" spans="1:30" s="150" customFormat="1" ht="27" customHeight="1" x14ac:dyDescent="0.25">
      <c r="A61" s="32"/>
      <c r="B61" s="14"/>
      <c r="C61" s="127"/>
      <c r="D61" s="46"/>
      <c r="E61" s="263"/>
      <c r="F61" s="61"/>
      <c r="G61" s="61"/>
      <c r="H61" s="66"/>
      <c r="I61" s="56"/>
      <c r="J61" s="99" t="s">
        <v>75</v>
      </c>
      <c r="K61" s="96">
        <v>-7200</v>
      </c>
      <c r="L61" s="76"/>
      <c r="M61" s="87"/>
      <c r="N61" s="99"/>
      <c r="O61" s="61"/>
      <c r="P61" s="99" t="s">
        <v>75</v>
      </c>
      <c r="Q61" s="61">
        <v>5000</v>
      </c>
      <c r="R61" s="76"/>
      <c r="S61" s="61"/>
      <c r="T61" s="311"/>
      <c r="U61" s="315"/>
      <c r="V61" s="233"/>
      <c r="W61" s="296"/>
      <c r="X61" s="296"/>
      <c r="Y61" s="303"/>
      <c r="Z61" s="247"/>
      <c r="AA61" s="247"/>
      <c r="AB61" s="113"/>
      <c r="AC61" s="151"/>
    </row>
    <row r="62" spans="1:30" s="150" customFormat="1" ht="27" customHeight="1" x14ac:dyDescent="0.25">
      <c r="A62" s="32"/>
      <c r="B62" s="14"/>
      <c r="C62" s="127"/>
      <c r="D62" s="46"/>
      <c r="E62" s="263"/>
      <c r="F62" s="61"/>
      <c r="G62" s="61"/>
      <c r="H62" s="66"/>
      <c r="I62" s="56"/>
      <c r="J62" s="99" t="s">
        <v>65</v>
      </c>
      <c r="K62" s="96">
        <v>300</v>
      </c>
      <c r="L62" s="76"/>
      <c r="M62" s="87"/>
      <c r="N62" s="99"/>
      <c r="O62" s="61"/>
      <c r="P62" s="99" t="s">
        <v>65</v>
      </c>
      <c r="Q62" s="61">
        <v>-300</v>
      </c>
      <c r="R62" s="76"/>
      <c r="S62" s="61"/>
      <c r="T62" s="311"/>
      <c r="U62" s="315"/>
      <c r="V62" s="233"/>
      <c r="W62" s="296"/>
      <c r="X62" s="296"/>
      <c r="Y62" s="303"/>
      <c r="Z62" s="247"/>
      <c r="AA62" s="247"/>
      <c r="AB62" s="113"/>
      <c r="AC62" s="151"/>
    </row>
    <row r="63" spans="1:30" s="150" customFormat="1" ht="27" customHeight="1" thickBot="1" x14ac:dyDescent="0.3">
      <c r="A63" s="34">
        <v>26</v>
      </c>
      <c r="B63" s="18" t="s">
        <v>63</v>
      </c>
      <c r="C63" s="126">
        <v>-2.1999999999999999E-2</v>
      </c>
      <c r="D63" s="46">
        <v>-0.1</v>
      </c>
      <c r="E63" s="263">
        <v>1E-3</v>
      </c>
      <c r="F63" s="57">
        <v>-800</v>
      </c>
      <c r="G63" s="57">
        <v>12600</v>
      </c>
      <c r="H63" s="67">
        <f>SUM(F63:G63)</f>
        <v>11800</v>
      </c>
      <c r="I63" s="55"/>
      <c r="J63" s="100" t="s">
        <v>134</v>
      </c>
      <c r="K63" s="95">
        <v>-182900</v>
      </c>
      <c r="L63" s="80">
        <f>SUM(K60:K63)</f>
        <v>-189800</v>
      </c>
      <c r="M63" s="81"/>
      <c r="N63" s="100"/>
      <c r="O63" s="57"/>
      <c r="P63" s="100" t="s">
        <v>134</v>
      </c>
      <c r="Q63" s="95">
        <v>178800</v>
      </c>
      <c r="R63" s="152">
        <f>SUM(O60:O63)+SUM(Q60:Q63)</f>
        <v>196500</v>
      </c>
      <c r="S63" s="57">
        <v>18500</v>
      </c>
      <c r="T63" s="312">
        <v>4938700</v>
      </c>
      <c r="U63" s="313">
        <v>4326100</v>
      </c>
      <c r="V63" s="325">
        <v>4325700</v>
      </c>
      <c r="W63" s="294">
        <v>-9.5000000000000001E-2</v>
      </c>
      <c r="X63" s="294">
        <v>0.106</v>
      </c>
      <c r="Y63" s="242">
        <v>-5.5E-2</v>
      </c>
      <c r="Z63" s="251">
        <v>-0.05</v>
      </c>
      <c r="AA63" s="251">
        <v>0.16</v>
      </c>
      <c r="AB63" s="112">
        <v>106.43</v>
      </c>
      <c r="AC63" s="151"/>
    </row>
    <row r="64" spans="1:30" ht="22.5" customHeight="1" x14ac:dyDescent="0.2">
      <c r="A64" s="192" t="s">
        <v>46</v>
      </c>
      <c r="B64" s="163"/>
      <c r="C64" s="271"/>
      <c r="D64" s="271"/>
      <c r="E64" s="272"/>
      <c r="F64" s="274"/>
      <c r="G64" s="164"/>
      <c r="H64" s="164"/>
      <c r="I64" s="165"/>
      <c r="J64" s="157" t="s">
        <v>13</v>
      </c>
      <c r="K64" s="166"/>
      <c r="L64" s="167"/>
      <c r="M64" s="168"/>
      <c r="N64" s="159" t="s">
        <v>16</v>
      </c>
      <c r="O64" s="160"/>
      <c r="P64" s="159" t="s">
        <v>16</v>
      </c>
      <c r="Q64" s="160"/>
      <c r="R64" s="161" t="s">
        <v>15</v>
      </c>
      <c r="S64" s="169"/>
      <c r="T64" s="186"/>
      <c r="U64" s="170"/>
      <c r="V64" s="167"/>
      <c r="W64" s="299"/>
      <c r="X64" s="301"/>
      <c r="Y64" s="307"/>
      <c r="Z64" s="308"/>
      <c r="AA64" s="301"/>
      <c r="AB64" s="171"/>
      <c r="AC64" s="149"/>
      <c r="AD64" s="149"/>
    </row>
    <row r="65" spans="1:30" ht="20.25" customHeight="1" thickBot="1" x14ac:dyDescent="0.25">
      <c r="A65" s="240" t="s">
        <v>47</v>
      </c>
      <c r="B65" s="172"/>
      <c r="C65" s="273">
        <f>AVERAGE(C8:C63)</f>
        <v>-1.5444444444444443E-2</v>
      </c>
      <c r="D65" s="284">
        <f>AVERAGE(D8:D63)</f>
        <v>-6.5000000000000002E-2</v>
      </c>
      <c r="E65" s="285">
        <f>AVERAGE(E8:E63)</f>
        <v>1.5000000000000005E-3</v>
      </c>
      <c r="F65" s="275">
        <v>-2268</v>
      </c>
      <c r="G65" s="162">
        <v>-142703</v>
      </c>
      <c r="H65" s="162">
        <f>SUM(F65:G65)</f>
        <v>-144971</v>
      </c>
      <c r="I65" s="174"/>
      <c r="J65" s="384">
        <v>75890</v>
      </c>
      <c r="K65" s="385"/>
      <c r="L65" s="175"/>
      <c r="M65" s="176"/>
      <c r="N65" s="381">
        <v>0</v>
      </c>
      <c r="O65" s="382"/>
      <c r="P65" s="381">
        <v>-1269</v>
      </c>
      <c r="Q65" s="382"/>
      <c r="R65" s="177">
        <f>SUM(N65:Q65)</f>
        <v>-1269</v>
      </c>
      <c r="S65" s="178"/>
      <c r="T65" s="239"/>
      <c r="U65" s="179"/>
      <c r="V65" s="180"/>
      <c r="W65" s="300">
        <f t="shared" ref="W65:AA65" si="0">AVERAGE(W10:W63)</f>
        <v>-8.7555555555555553E-2</v>
      </c>
      <c r="X65" s="302">
        <f t="shared" si="0"/>
        <v>-9.3777777777777793E-2</v>
      </c>
      <c r="Y65" s="309">
        <f t="shared" si="0"/>
        <v>-5.5000000000000021E-2</v>
      </c>
      <c r="Z65" s="302">
        <f t="shared" si="0"/>
        <v>-5.388888888888891E-2</v>
      </c>
      <c r="AA65" s="302">
        <f t="shared" si="0"/>
        <v>8.3333333333333315E-2</v>
      </c>
      <c r="AB65" s="310">
        <f>AVERAGE(AB8:AB63)</f>
        <v>105.35750000000002</v>
      </c>
      <c r="AC65" s="149"/>
      <c r="AD65" s="149"/>
    </row>
    <row r="66" spans="1:30" ht="21.75" customHeight="1" x14ac:dyDescent="0.2">
      <c r="A66" s="192" t="s">
        <v>46</v>
      </c>
      <c r="B66" s="163"/>
      <c r="C66" s="156"/>
      <c r="D66" s="261"/>
      <c r="E66" s="270"/>
      <c r="F66" s="181" t="s">
        <v>17</v>
      </c>
      <c r="G66" s="182"/>
      <c r="H66" s="286"/>
      <c r="I66" s="165"/>
      <c r="J66" s="158" t="s">
        <v>14</v>
      </c>
      <c r="K66" s="166"/>
      <c r="L66" s="167"/>
      <c r="M66" s="183"/>
      <c r="N66" s="159" t="s">
        <v>17</v>
      </c>
      <c r="O66" s="160"/>
      <c r="P66" s="159" t="s">
        <v>17</v>
      </c>
      <c r="Q66" s="160"/>
      <c r="R66" s="161" t="s">
        <v>18</v>
      </c>
      <c r="S66" s="184"/>
      <c r="T66" s="185"/>
      <c r="U66" s="170"/>
      <c r="V66" s="186"/>
      <c r="W66" s="293"/>
      <c r="X66" s="288"/>
      <c r="Y66" s="289"/>
      <c r="Z66" s="289"/>
      <c r="AA66" s="288"/>
      <c r="AB66" s="290"/>
      <c r="AC66" s="149"/>
      <c r="AD66" s="149"/>
    </row>
    <row r="67" spans="1:30" ht="21" customHeight="1" thickBot="1" x14ac:dyDescent="0.25">
      <c r="A67" s="240" t="s">
        <v>48</v>
      </c>
      <c r="B67" s="172"/>
      <c r="C67" s="173">
        <v>-1.5392857142857147E-2</v>
      </c>
      <c r="D67" s="269"/>
      <c r="E67" s="268"/>
      <c r="F67" s="214">
        <v>1158089</v>
      </c>
      <c r="G67" s="187"/>
      <c r="H67" s="287"/>
      <c r="I67" s="174"/>
      <c r="J67" s="384">
        <v>50039</v>
      </c>
      <c r="K67" s="385"/>
      <c r="L67" s="175"/>
      <c r="M67" s="176"/>
      <c r="N67" s="381">
        <v>3951</v>
      </c>
      <c r="O67" s="382"/>
      <c r="P67" s="376">
        <v>1966174</v>
      </c>
      <c r="Q67" s="377"/>
      <c r="R67" s="188">
        <f>SUM(N67:Q67)</f>
        <v>1970125</v>
      </c>
      <c r="S67" s="189"/>
      <c r="T67" s="190"/>
      <c r="U67" s="179"/>
      <c r="V67" s="191"/>
      <c r="W67" s="179"/>
      <c r="X67" s="291"/>
      <c r="Y67" s="291"/>
      <c r="Z67" s="291"/>
      <c r="AA67" s="291"/>
      <c r="AB67" s="292"/>
      <c r="AC67" s="149"/>
      <c r="AD67" s="149"/>
    </row>
    <row r="68" spans="1:30" ht="15" customHeight="1" x14ac:dyDescent="0.15">
      <c r="A68" s="193"/>
      <c r="B68" s="193"/>
      <c r="C68" s="193"/>
      <c r="D68" s="193"/>
      <c r="E68" s="193"/>
      <c r="F68" s="194" t="s">
        <v>10</v>
      </c>
      <c r="G68" s="195">
        <v>0.75</v>
      </c>
      <c r="H68" s="196" t="s">
        <v>39</v>
      </c>
      <c r="I68" s="193"/>
      <c r="J68" s="193"/>
      <c r="K68" s="197" t="s">
        <v>42</v>
      </c>
      <c r="L68" s="42">
        <v>1.4750000000000001</v>
      </c>
      <c r="M68" s="196" t="s">
        <v>38</v>
      </c>
      <c r="N68" s="198"/>
      <c r="O68" s="193"/>
      <c r="P68" s="241" t="s">
        <v>56</v>
      </c>
      <c r="Q68" s="200"/>
      <c r="R68" s="199"/>
      <c r="S68" s="199"/>
      <c r="T68" s="200"/>
      <c r="U68" s="200"/>
      <c r="V68" s="200" t="s">
        <v>71</v>
      </c>
      <c r="W68" s="200"/>
      <c r="X68" s="201"/>
      <c r="Y68" s="202"/>
      <c r="Z68" s="202"/>
      <c r="AA68" s="229"/>
      <c r="AB68" s="193"/>
      <c r="AC68" s="149"/>
      <c r="AD68" s="149"/>
    </row>
    <row r="69" spans="1:30" ht="15" customHeight="1" x14ac:dyDescent="0.15">
      <c r="A69" s="193"/>
      <c r="B69" s="193"/>
      <c r="C69" s="193"/>
      <c r="D69" s="193"/>
      <c r="E69" s="193"/>
      <c r="F69" s="193"/>
      <c r="G69" s="195">
        <v>0.5</v>
      </c>
      <c r="H69" s="196" t="s">
        <v>40</v>
      </c>
      <c r="I69" s="193"/>
      <c r="J69" s="193"/>
      <c r="K69" s="197" t="s">
        <v>43</v>
      </c>
      <c r="L69" s="40">
        <v>1</v>
      </c>
      <c r="M69" s="196" t="s">
        <v>58</v>
      </c>
      <c r="N69" s="193"/>
      <c r="O69" s="193"/>
      <c r="P69" s="199" t="s">
        <v>57</v>
      </c>
      <c r="Q69" s="200"/>
      <c r="R69" s="199"/>
      <c r="S69" s="199"/>
      <c r="T69" s="203"/>
      <c r="U69" s="203"/>
      <c r="V69" s="200" t="s">
        <v>72</v>
      </c>
      <c r="W69" s="196"/>
      <c r="X69" s="204"/>
      <c r="Y69" s="205"/>
      <c r="Z69" s="205"/>
      <c r="AA69" s="230"/>
      <c r="AB69" s="193"/>
      <c r="AC69" s="149"/>
      <c r="AD69" s="149"/>
    </row>
    <row r="70" spans="1:30" ht="15" customHeight="1" x14ac:dyDescent="0.15">
      <c r="A70" s="193"/>
      <c r="B70" s="193"/>
      <c r="C70" s="193"/>
      <c r="D70" s="193"/>
      <c r="E70" s="193"/>
      <c r="F70" s="193"/>
      <c r="G70" s="195">
        <v>0.3</v>
      </c>
      <c r="H70" s="196" t="s">
        <v>41</v>
      </c>
      <c r="I70" s="193"/>
      <c r="J70" s="193"/>
      <c r="K70" s="197"/>
      <c r="L70" s="40"/>
      <c r="M70" s="196"/>
      <c r="N70" s="193"/>
      <c r="O70" s="207"/>
      <c r="P70" s="200" t="s">
        <v>70</v>
      </c>
      <c r="Q70" s="200"/>
      <c r="R70" s="208"/>
      <c r="S70" s="209"/>
      <c r="T70" s="203"/>
      <c r="U70" s="203"/>
      <c r="V70" s="196" t="s">
        <v>73</v>
      </c>
      <c r="W70" s="210"/>
      <c r="X70" s="201"/>
      <c r="Y70" s="202"/>
      <c r="Z70" s="202"/>
      <c r="AA70" s="206"/>
      <c r="AB70" s="193"/>
      <c r="AC70" s="149"/>
      <c r="AD70" s="149"/>
    </row>
    <row r="71" spans="1:30" ht="15" customHeight="1" x14ac:dyDescent="0.15">
      <c r="A71" s="20"/>
      <c r="B71" s="20"/>
      <c r="C71" s="20"/>
      <c r="D71" s="20"/>
      <c r="E71" s="20"/>
      <c r="K71" s="383"/>
      <c r="L71" s="383"/>
      <c r="M71" s="25"/>
      <c r="N71" s="28"/>
      <c r="O71" s="207"/>
      <c r="P71" s="200" t="s">
        <v>164</v>
      </c>
      <c r="Q71" s="33"/>
      <c r="R71" s="23"/>
      <c r="S71" s="23"/>
      <c r="T71" s="327"/>
      <c r="U71" s="29"/>
      <c r="V71" s="210" t="s">
        <v>74</v>
      </c>
      <c r="X71" s="121"/>
      <c r="Y71" s="123"/>
      <c r="Z71" s="123"/>
      <c r="AA71" s="123"/>
      <c r="AB71" s="123"/>
      <c r="AC71" s="125"/>
    </row>
    <row r="72" spans="1:30" x14ac:dyDescent="0.15">
      <c r="A72" s="21"/>
      <c r="B72" s="20"/>
      <c r="C72" s="20"/>
      <c r="D72" s="20"/>
      <c r="E72" s="20"/>
      <c r="L72" s="22"/>
      <c r="M72" s="39"/>
      <c r="N72" s="28"/>
      <c r="O72" s="207"/>
      <c r="P72" s="20"/>
      <c r="Q72" s="27"/>
      <c r="R72" s="25"/>
      <c r="S72" s="28"/>
      <c r="T72" s="327"/>
      <c r="U72" s="29"/>
      <c r="X72" s="121"/>
      <c r="Y72" s="123"/>
      <c r="Z72" s="123"/>
      <c r="AA72" s="123"/>
      <c r="AB72" s="123"/>
      <c r="AC72" s="124"/>
    </row>
    <row r="73" spans="1:30" x14ac:dyDescent="0.15">
      <c r="C73" s="1"/>
      <c r="D73" s="1"/>
      <c r="K73" s="4"/>
      <c r="L73" s="22"/>
      <c r="O73" s="207"/>
      <c r="P73" s="327"/>
    </row>
    <row r="74" spans="1:30" ht="14.25" x14ac:dyDescent="0.15">
      <c r="C74" s="45"/>
      <c r="D74" s="45"/>
      <c r="E74" s="20"/>
      <c r="O74" s="207"/>
      <c r="Q74" s="24"/>
      <c r="R74" s="25"/>
      <c r="S74" s="26"/>
      <c r="T74" s="20"/>
    </row>
    <row r="75" spans="1:30" ht="14.25" x14ac:dyDescent="0.15">
      <c r="C75" s="45"/>
      <c r="D75" s="45"/>
      <c r="F75" s="20"/>
      <c r="J75" s="29"/>
      <c r="P75" s="38"/>
    </row>
    <row r="76" spans="1:30" ht="14.25" x14ac:dyDescent="0.15">
      <c r="C76" s="45"/>
      <c r="D76" s="45"/>
      <c r="F76" s="22"/>
      <c r="G76" s="27"/>
      <c r="H76" s="25"/>
      <c r="I76" s="28"/>
      <c r="J76" s="29"/>
    </row>
    <row r="77" spans="1:30" ht="14.25" x14ac:dyDescent="0.15">
      <c r="C77" s="45"/>
      <c r="D77" s="45"/>
      <c r="F77" s="20"/>
      <c r="G77" s="27"/>
      <c r="H77" s="25"/>
      <c r="I77" s="28"/>
      <c r="J77" s="327"/>
    </row>
    <row r="78" spans="1:30" ht="14.25" x14ac:dyDescent="0.15">
      <c r="C78" s="46"/>
      <c r="D78" s="46"/>
      <c r="F78" s="327"/>
      <c r="G78" s="27"/>
      <c r="H78" s="25"/>
      <c r="I78" s="28"/>
      <c r="J78" s="327"/>
    </row>
    <row r="79" spans="1:30" ht="14.25" x14ac:dyDescent="0.15">
      <c r="C79" s="47"/>
      <c r="D79" s="47"/>
      <c r="F79" s="31"/>
      <c r="G79" s="27"/>
      <c r="H79" s="25"/>
      <c r="I79" s="28"/>
      <c r="J79" s="29"/>
    </row>
    <row r="80" spans="1:30" ht="14.25" x14ac:dyDescent="0.15">
      <c r="C80" s="47"/>
      <c r="D80" s="47"/>
    </row>
    <row r="81" spans="3:4" ht="14.25" x14ac:dyDescent="0.15">
      <c r="C81" s="47"/>
      <c r="D81" s="47"/>
    </row>
    <row r="82" spans="3:4" ht="14.25" x14ac:dyDescent="0.15">
      <c r="C82" s="47"/>
      <c r="D82" s="47"/>
    </row>
    <row r="83" spans="3:4" ht="14.25" x14ac:dyDescent="0.15">
      <c r="C83" s="47"/>
      <c r="D83" s="47"/>
    </row>
    <row r="84" spans="3:4" ht="14.25" x14ac:dyDescent="0.15">
      <c r="C84" s="45"/>
      <c r="D84" s="45"/>
    </row>
    <row r="85" spans="3:4" ht="14.25" x14ac:dyDescent="0.15">
      <c r="C85" s="45"/>
      <c r="D85" s="45"/>
    </row>
    <row r="86" spans="3:4" ht="14.25" x14ac:dyDescent="0.15">
      <c r="C86" s="45"/>
      <c r="D86" s="45"/>
    </row>
    <row r="87" spans="3:4" ht="14.25" x14ac:dyDescent="0.15">
      <c r="C87" s="45"/>
      <c r="D87" s="45"/>
    </row>
    <row r="88" spans="3:4" ht="14.25" x14ac:dyDescent="0.15">
      <c r="C88" s="45"/>
      <c r="D88" s="45"/>
    </row>
    <row r="89" spans="3:4" ht="14.25" x14ac:dyDescent="0.15">
      <c r="C89" s="45"/>
      <c r="D89" s="45"/>
    </row>
    <row r="90" spans="3:4" ht="14.25" x14ac:dyDescent="0.15">
      <c r="C90" s="45"/>
      <c r="D90" s="45"/>
    </row>
    <row r="91" spans="3:4" ht="14.25" x14ac:dyDescent="0.15">
      <c r="C91" s="45"/>
      <c r="D91" s="45"/>
    </row>
    <row r="92" spans="3:4" ht="14.25" x14ac:dyDescent="0.15">
      <c r="C92" s="45"/>
      <c r="D92" s="45"/>
    </row>
    <row r="93" spans="3:4" ht="14.25" x14ac:dyDescent="0.15">
      <c r="C93" s="45"/>
      <c r="D93" s="45"/>
    </row>
    <row r="94" spans="3:4" ht="14.25" x14ac:dyDescent="0.15">
      <c r="C94" s="45"/>
      <c r="D94" s="45"/>
    </row>
    <row r="95" spans="3:4" ht="14.25" x14ac:dyDescent="0.15">
      <c r="C95" s="45"/>
      <c r="D95" s="45"/>
    </row>
    <row r="96" spans="3:4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x14ac:dyDescent="0.15">
      <c r="C130" s="48"/>
      <c r="D130" s="48"/>
    </row>
    <row r="131" spans="3:4" x14ac:dyDescent="0.15">
      <c r="C131" s="1"/>
      <c r="D131" s="1"/>
    </row>
    <row r="132" spans="3:4" x14ac:dyDescent="0.15">
      <c r="C132" s="1"/>
      <c r="D132" s="1"/>
    </row>
    <row r="133" spans="3:4" x14ac:dyDescent="0.15">
      <c r="C133" s="1"/>
      <c r="D133" s="1"/>
    </row>
    <row r="134" spans="3:4" x14ac:dyDescent="0.15">
      <c r="C134" s="1"/>
      <c r="D134" s="1"/>
    </row>
    <row r="135" spans="3:4" x14ac:dyDescent="0.15">
      <c r="C135" s="1"/>
      <c r="D135" s="1"/>
    </row>
    <row r="136" spans="3:4" x14ac:dyDescent="0.15">
      <c r="C136" s="1"/>
      <c r="D136" s="1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</sheetData>
  <mergeCells count="10">
    <mergeCell ref="K71:L71"/>
    <mergeCell ref="N67:O67"/>
    <mergeCell ref="N65:O65"/>
    <mergeCell ref="J67:K67"/>
    <mergeCell ref="J65:K65"/>
    <mergeCell ref="A5:B7"/>
    <mergeCell ref="P67:Q67"/>
    <mergeCell ref="M5:R5"/>
    <mergeCell ref="P65:Q65"/>
    <mergeCell ref="S5:V5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4"/>
  <sheetViews>
    <sheetView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18.87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64</v>
      </c>
      <c r="U1" s="4"/>
      <c r="Y1" s="116"/>
      <c r="AA1" s="118"/>
      <c r="AB1" s="335">
        <v>44228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29</v>
      </c>
      <c r="N7" s="114" t="s">
        <v>31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11"/>
      <c r="U8" s="311"/>
      <c r="V8" s="255"/>
      <c r="W8" s="260"/>
      <c r="X8" s="295"/>
      <c r="Y8" s="303"/>
      <c r="Z8" s="247"/>
      <c r="AA8" s="247"/>
      <c r="AB8" s="113">
        <v>102.85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/>
      <c r="K9" s="78"/>
      <c r="L9" s="76"/>
      <c r="M9" s="77"/>
      <c r="N9" s="99"/>
      <c r="O9" s="61"/>
      <c r="P9" s="99"/>
      <c r="Q9" s="61"/>
      <c r="R9" s="153"/>
      <c r="S9" s="84"/>
      <c r="T9" s="311"/>
      <c r="U9" s="311"/>
      <c r="V9" s="255"/>
      <c r="W9" s="260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4</v>
      </c>
      <c r="B10" s="144" t="s">
        <v>59</v>
      </c>
      <c r="C10" s="126">
        <v>-1.7999999999999999E-2</v>
      </c>
      <c r="D10" s="282">
        <v>-7.0000000000000007E-2</v>
      </c>
      <c r="E10" s="283">
        <v>1E-3</v>
      </c>
      <c r="F10" s="57">
        <v>3400</v>
      </c>
      <c r="G10" s="57">
        <v>-16200</v>
      </c>
      <c r="H10" s="145">
        <f>SUM(F10:G10)</f>
        <v>-12800</v>
      </c>
      <c r="I10" s="54"/>
      <c r="J10" s="100" t="s">
        <v>65</v>
      </c>
      <c r="K10" s="79">
        <v>3200</v>
      </c>
      <c r="L10" s="80">
        <f>SUM(K8:K10)</f>
        <v>3200</v>
      </c>
      <c r="M10" s="106"/>
      <c r="N10" s="100"/>
      <c r="O10" s="57"/>
      <c r="P10" s="100" t="s">
        <v>65</v>
      </c>
      <c r="Q10" s="79">
        <v>-200</v>
      </c>
      <c r="R10" s="152">
        <f>SUM(O8:O10)+SUM(Q8:Q10)</f>
        <v>-200</v>
      </c>
      <c r="S10" s="82">
        <v>-9800</v>
      </c>
      <c r="T10" s="312">
        <v>4932500</v>
      </c>
      <c r="U10" s="313">
        <v>4351300</v>
      </c>
      <c r="V10" s="314">
        <v>4351300</v>
      </c>
      <c r="W10" s="294">
        <v>-7.8E-2</v>
      </c>
      <c r="X10" s="294">
        <v>-0.10299999999999999</v>
      </c>
      <c r="Y10" s="242">
        <v>-5.5E-2</v>
      </c>
      <c r="Z10" s="248">
        <v>-0.05</v>
      </c>
      <c r="AA10" s="251">
        <v>0.02</v>
      </c>
      <c r="AB10" s="112">
        <v>103.31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11"/>
      <c r="U11" s="311"/>
      <c r="V11" s="255"/>
      <c r="W11" s="295"/>
      <c r="X11" s="295"/>
      <c r="Y11" s="303"/>
      <c r="Z11" s="249"/>
      <c r="AA11" s="247"/>
      <c r="AB11" s="113">
        <v>102.88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 t="s">
        <v>75</v>
      </c>
      <c r="K12" s="78">
        <v>-100</v>
      </c>
      <c r="L12" s="76"/>
      <c r="M12" s="77"/>
      <c r="N12" s="99"/>
      <c r="O12" s="61"/>
      <c r="P12" s="99"/>
      <c r="Q12" s="61"/>
      <c r="R12" s="153"/>
      <c r="S12" s="84"/>
      <c r="T12" s="311"/>
      <c r="U12" s="311"/>
      <c r="V12" s="255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5</v>
      </c>
      <c r="B13" s="18" t="s">
        <v>60</v>
      </c>
      <c r="C13" s="126">
        <v>-1.9E-2</v>
      </c>
      <c r="D13" s="276">
        <v>-6.5000000000000002E-2</v>
      </c>
      <c r="E13" s="264">
        <v>1E-3</v>
      </c>
      <c r="F13" s="57">
        <v>3300</v>
      </c>
      <c r="G13" s="57">
        <v>-1000</v>
      </c>
      <c r="H13" s="145">
        <f>SUM(F13:G13)</f>
        <v>2300</v>
      </c>
      <c r="I13" s="54"/>
      <c r="J13" s="100" t="s">
        <v>76</v>
      </c>
      <c r="K13" s="79">
        <v>200</v>
      </c>
      <c r="L13" s="80">
        <f>SUM(K11:K13)</f>
        <v>100</v>
      </c>
      <c r="M13" s="106"/>
      <c r="N13" s="100"/>
      <c r="O13" s="57"/>
      <c r="P13" s="100" t="s">
        <v>76</v>
      </c>
      <c r="Q13" s="57">
        <v>-400</v>
      </c>
      <c r="R13" s="152">
        <f>SUM(O11:O13)+SUM(Q11:Q13)</f>
        <v>-400</v>
      </c>
      <c r="S13" s="82">
        <v>2000</v>
      </c>
      <c r="T13" s="312">
        <v>4934500</v>
      </c>
      <c r="U13" s="313">
        <v>4325600</v>
      </c>
      <c r="V13" s="314">
        <v>4325600</v>
      </c>
      <c r="W13" s="294">
        <v>-7.5999999999999998E-2</v>
      </c>
      <c r="X13" s="294">
        <v>-0.10299999999999999</v>
      </c>
      <c r="Y13" s="242">
        <v>-5.5E-2</v>
      </c>
      <c r="Z13" s="248">
        <v>-0.05</v>
      </c>
      <c r="AA13" s="251">
        <v>0.01</v>
      </c>
      <c r="AB13" s="112">
        <v>103.18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/>
      <c r="K14" s="78"/>
      <c r="L14" s="76"/>
      <c r="M14" s="87"/>
      <c r="N14" s="99"/>
      <c r="O14" s="61"/>
      <c r="P14" s="99"/>
      <c r="Q14" s="61"/>
      <c r="R14" s="76"/>
      <c r="S14" s="61"/>
      <c r="T14" s="311"/>
      <c r="U14" s="315"/>
      <c r="V14" s="255"/>
      <c r="W14" s="296"/>
      <c r="X14" s="296"/>
      <c r="Y14" s="303"/>
      <c r="Z14" s="249"/>
      <c r="AA14" s="247"/>
      <c r="AB14" s="113">
        <v>102.6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/>
      <c r="K15" s="78"/>
      <c r="L15" s="76"/>
      <c r="M15" s="87"/>
      <c r="N15" s="99"/>
      <c r="O15" s="61"/>
      <c r="P15" s="130"/>
      <c r="Q15" s="61"/>
      <c r="R15" s="76"/>
      <c r="S15" s="61"/>
      <c r="T15" s="311"/>
      <c r="U15" s="315"/>
      <c r="V15" s="255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6</v>
      </c>
      <c r="B16" s="18" t="s">
        <v>61</v>
      </c>
      <c r="C16" s="126">
        <v>-1.7999999999999999E-2</v>
      </c>
      <c r="D16" s="276">
        <v>-6.5000000000000002E-2</v>
      </c>
      <c r="E16" s="264">
        <v>1E-3</v>
      </c>
      <c r="F16" s="57">
        <v>2200</v>
      </c>
      <c r="G16" s="57">
        <v>-53500</v>
      </c>
      <c r="H16" s="60">
        <f>SUM(F16:G16)</f>
        <v>-51300</v>
      </c>
      <c r="I16" s="54"/>
      <c r="J16" s="100" t="s">
        <v>81</v>
      </c>
      <c r="K16" s="79">
        <v>400</v>
      </c>
      <c r="L16" s="80">
        <f>SUM(K14:K16)</f>
        <v>400</v>
      </c>
      <c r="M16" s="81"/>
      <c r="N16" s="100"/>
      <c r="O16" s="57"/>
      <c r="P16" s="99" t="s">
        <v>82</v>
      </c>
      <c r="Q16" s="57">
        <v>13200</v>
      </c>
      <c r="R16" s="152">
        <f>SUM(O14:O16)+SUM(Q14:Q16)</f>
        <v>13200</v>
      </c>
      <c r="S16" s="82">
        <v>-37700</v>
      </c>
      <c r="T16" s="312">
        <v>4896800</v>
      </c>
      <c r="U16" s="313">
        <v>4315100</v>
      </c>
      <c r="V16" s="314">
        <v>4315100</v>
      </c>
      <c r="W16" s="294">
        <v>-7.6999999999999999E-2</v>
      </c>
      <c r="X16" s="294">
        <v>-8.4000000000000005E-2</v>
      </c>
      <c r="Y16" s="242">
        <v>-5.5E-2</v>
      </c>
      <c r="Z16" s="248">
        <v>-0.05</v>
      </c>
      <c r="AA16" s="251">
        <v>2.5000000000000001E-2</v>
      </c>
      <c r="AB16" s="112">
        <v>102.87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/>
      <c r="K17" s="83"/>
      <c r="L17" s="72"/>
      <c r="M17" s="77"/>
      <c r="N17" s="99"/>
      <c r="O17" s="64"/>
      <c r="P17" s="244" t="s">
        <v>83</v>
      </c>
      <c r="Q17" s="64">
        <v>10000</v>
      </c>
      <c r="R17" s="215"/>
      <c r="S17" s="84"/>
      <c r="T17" s="311"/>
      <c r="U17" s="315"/>
      <c r="V17" s="256"/>
      <c r="W17" s="295"/>
      <c r="X17" s="295"/>
      <c r="Y17" s="304"/>
      <c r="Z17" s="250"/>
      <c r="AA17" s="247"/>
      <c r="AB17" s="111">
        <v>102.95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/>
      <c r="K18" s="83"/>
      <c r="L18" s="76"/>
      <c r="M18" s="77"/>
      <c r="N18" s="99"/>
      <c r="O18" s="61"/>
      <c r="P18" s="130" t="s">
        <v>84</v>
      </c>
      <c r="Q18" s="61">
        <v>100</v>
      </c>
      <c r="R18" s="153"/>
      <c r="S18" s="84"/>
      <c r="T18" s="311"/>
      <c r="U18" s="315"/>
      <c r="V18" s="255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7</v>
      </c>
      <c r="B19" s="18" t="s">
        <v>62</v>
      </c>
      <c r="C19" s="126">
        <v>-1.7999999999999999E-2</v>
      </c>
      <c r="D19" s="276">
        <v>-0.06</v>
      </c>
      <c r="E19" s="264">
        <v>1E-3</v>
      </c>
      <c r="F19" s="57">
        <v>2100</v>
      </c>
      <c r="G19" s="57">
        <v>-18000</v>
      </c>
      <c r="H19" s="60">
        <f>SUM(F19:G19)</f>
        <v>-15900</v>
      </c>
      <c r="I19" s="54"/>
      <c r="J19" s="100"/>
      <c r="K19" s="83"/>
      <c r="L19" s="80">
        <f>SUM(K17:K19)</f>
        <v>0</v>
      </c>
      <c r="M19" s="81"/>
      <c r="N19" s="100"/>
      <c r="O19" s="57"/>
      <c r="P19" s="100" t="s">
        <v>85</v>
      </c>
      <c r="Q19" s="57">
        <v>-500</v>
      </c>
      <c r="R19" s="152">
        <f>SUM(O17:O19)+SUM(Q17:Q19)</f>
        <v>9600</v>
      </c>
      <c r="S19" s="69">
        <v>-6300</v>
      </c>
      <c r="T19" s="312">
        <v>4890500</v>
      </c>
      <c r="U19" s="313">
        <v>4311900</v>
      </c>
      <c r="V19" s="314">
        <v>4311900</v>
      </c>
      <c r="W19" s="297">
        <v>-8.5000000000000006E-2</v>
      </c>
      <c r="X19" s="297">
        <v>-8.4000000000000005E-2</v>
      </c>
      <c r="Y19" s="242">
        <v>-5.5E-2</v>
      </c>
      <c r="Z19" s="248">
        <v>-5.5E-2</v>
      </c>
      <c r="AA19" s="251">
        <v>3.5000000000000003E-2</v>
      </c>
      <c r="AB19" s="112">
        <v>103.37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/>
      <c r="K20" s="71"/>
      <c r="L20" s="72"/>
      <c r="M20" s="73"/>
      <c r="N20" s="99"/>
      <c r="O20" s="61"/>
      <c r="P20" s="99"/>
      <c r="Q20" s="61"/>
      <c r="R20" s="215"/>
      <c r="S20" s="88"/>
      <c r="T20" s="316"/>
      <c r="U20" s="317"/>
      <c r="V20" s="256"/>
      <c r="W20" s="295"/>
      <c r="X20" s="295"/>
      <c r="Y20" s="304"/>
      <c r="Z20" s="253"/>
      <c r="AA20" s="250"/>
      <c r="AB20" s="111">
        <v>103.77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86</v>
      </c>
      <c r="K21" s="75">
        <v>-400</v>
      </c>
      <c r="L21" s="76"/>
      <c r="M21" s="77"/>
      <c r="N21" s="99"/>
      <c r="O21" s="61"/>
      <c r="P21" s="99" t="s">
        <v>88</v>
      </c>
      <c r="Q21" s="61">
        <v>100</v>
      </c>
      <c r="R21" s="153"/>
      <c r="S21" s="84"/>
      <c r="T21" s="311"/>
      <c r="U21" s="315"/>
      <c r="V21" s="255"/>
      <c r="W21" s="296"/>
      <c r="X21" s="296"/>
      <c r="Y21" s="303"/>
      <c r="Z21" s="249"/>
      <c r="AA21" s="247"/>
      <c r="AB21" s="113"/>
    </row>
    <row r="22" spans="1:30" s="150" customFormat="1" ht="27" customHeight="1" x14ac:dyDescent="0.25">
      <c r="A22" s="34">
        <v>8</v>
      </c>
      <c r="B22" s="18" t="s">
        <v>63</v>
      </c>
      <c r="C22" s="126">
        <v>-1.6E-2</v>
      </c>
      <c r="D22" s="276">
        <v>-7.0000000000000007E-2</v>
      </c>
      <c r="E22" s="264">
        <v>1E-3</v>
      </c>
      <c r="F22" s="57">
        <v>2300</v>
      </c>
      <c r="G22" s="57">
        <v>2200</v>
      </c>
      <c r="H22" s="60">
        <f>SUM(F22:G22)</f>
        <v>4500</v>
      </c>
      <c r="I22" s="54"/>
      <c r="J22" s="100" t="s">
        <v>87</v>
      </c>
      <c r="K22" s="86">
        <v>500</v>
      </c>
      <c r="L22" s="80">
        <f>SUM(K20:K22)</f>
        <v>100</v>
      </c>
      <c r="M22" s="98"/>
      <c r="N22" s="100"/>
      <c r="O22" s="57"/>
      <c r="P22" s="99" t="s">
        <v>89</v>
      </c>
      <c r="Q22" s="57">
        <v>-200</v>
      </c>
      <c r="R22" s="152">
        <f>SUM(O20:O22)+SUM(Q20:Q22)</f>
        <v>-100</v>
      </c>
      <c r="S22" s="69">
        <v>4500</v>
      </c>
      <c r="T22" s="312">
        <v>4895000</v>
      </c>
      <c r="U22" s="313">
        <v>4301200</v>
      </c>
      <c r="V22" s="314">
        <v>4301200</v>
      </c>
      <c r="W22" s="294">
        <v>-7.6999999999999999E-2</v>
      </c>
      <c r="X22" s="294">
        <v>-8.8999999999999996E-2</v>
      </c>
      <c r="Y22" s="242">
        <v>-5.5E-2</v>
      </c>
      <c r="Z22" s="248">
        <v>-5.5E-2</v>
      </c>
      <c r="AA22" s="251">
        <v>3.5000000000000003E-2</v>
      </c>
      <c r="AB22" s="148">
        <v>104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/>
      <c r="Q23" s="61"/>
      <c r="R23" s="153"/>
      <c r="S23" s="84"/>
      <c r="T23" s="311"/>
      <c r="U23" s="315"/>
      <c r="V23" s="256"/>
      <c r="W23" s="295"/>
      <c r="X23" s="295"/>
      <c r="Y23" s="305"/>
      <c r="Z23" s="252"/>
      <c r="AA23" s="250"/>
      <c r="AB23" s="111">
        <v>104.11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 t="s">
        <v>90</v>
      </c>
      <c r="K24" s="75">
        <v>-500</v>
      </c>
      <c r="L24" s="76"/>
      <c r="M24" s="77"/>
      <c r="N24" s="99"/>
      <c r="O24" s="61"/>
      <c r="P24" s="99"/>
      <c r="Q24" s="61"/>
      <c r="R24" s="155"/>
      <c r="S24" s="84"/>
      <c r="T24" s="311"/>
      <c r="U24" s="315"/>
      <c r="V24" s="255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4">
        <v>12</v>
      </c>
      <c r="B25" s="18" t="s">
        <v>60</v>
      </c>
      <c r="C25" s="126">
        <v>-1.6E-2</v>
      </c>
      <c r="D25" s="276">
        <v>-0.05</v>
      </c>
      <c r="E25" s="264">
        <v>1E-3</v>
      </c>
      <c r="F25" s="57">
        <v>2300</v>
      </c>
      <c r="G25" s="57">
        <v>-34500</v>
      </c>
      <c r="H25" s="60">
        <f>SUM(F25:G25)</f>
        <v>-32200</v>
      </c>
      <c r="I25" s="55"/>
      <c r="J25" s="100" t="s">
        <v>91</v>
      </c>
      <c r="K25" s="86">
        <v>200</v>
      </c>
      <c r="L25" s="80">
        <f>SUM(K23:K25)</f>
        <v>-300</v>
      </c>
      <c r="M25" s="89"/>
      <c r="N25" s="100"/>
      <c r="O25" s="91"/>
      <c r="P25" s="100" t="s">
        <v>92</v>
      </c>
      <c r="Q25" s="91">
        <v>-400</v>
      </c>
      <c r="R25" s="152">
        <f>SUM(O23:O25)+SUM(Q23:Q25)</f>
        <v>-400</v>
      </c>
      <c r="S25" s="69">
        <v>-32900</v>
      </c>
      <c r="T25" s="312">
        <v>4862100</v>
      </c>
      <c r="U25" s="318">
        <v>4318300</v>
      </c>
      <c r="V25" s="314">
        <v>4318300</v>
      </c>
      <c r="W25" s="294">
        <v>-7.5999999999999998E-2</v>
      </c>
      <c r="X25" s="294">
        <v>-0.09</v>
      </c>
      <c r="Y25" s="242">
        <v>-5.5E-2</v>
      </c>
      <c r="Z25" s="248">
        <v>-0.05</v>
      </c>
      <c r="AA25" s="251">
        <v>0.03</v>
      </c>
      <c r="AB25" s="112">
        <v>104.32</v>
      </c>
      <c r="AC25" s="149"/>
      <c r="AD25" s="149"/>
    </row>
    <row r="26" spans="1:30" ht="27" customHeight="1" x14ac:dyDescent="0.25">
      <c r="A26" s="32"/>
      <c r="B26" s="14"/>
      <c r="C26" s="59"/>
      <c r="D26" s="277"/>
      <c r="E26" s="263"/>
      <c r="F26" s="61"/>
      <c r="G26" s="61"/>
      <c r="H26" s="66"/>
      <c r="I26" s="53"/>
      <c r="J26" s="99"/>
      <c r="K26" s="74"/>
      <c r="L26" s="76"/>
      <c r="M26" s="77"/>
      <c r="N26" s="99"/>
      <c r="O26" s="64"/>
      <c r="P26" s="99" t="s">
        <v>96</v>
      </c>
      <c r="Q26" s="64">
        <v>11500</v>
      </c>
      <c r="R26" s="216"/>
      <c r="S26" s="92"/>
      <c r="T26" s="319"/>
      <c r="U26" s="320"/>
      <c r="V26" s="256"/>
      <c r="W26" s="295"/>
      <c r="X26" s="295"/>
      <c r="Y26" s="306"/>
      <c r="Z26" s="249"/>
      <c r="AA26" s="247"/>
      <c r="AB26" s="111">
        <v>103.53</v>
      </c>
      <c r="AC26" s="149"/>
      <c r="AD26" s="149"/>
    </row>
    <row r="27" spans="1:30" ht="27" customHeight="1" x14ac:dyDescent="0.25">
      <c r="A27" s="32"/>
      <c r="B27" s="14"/>
      <c r="C27" s="59"/>
      <c r="D27" s="45"/>
      <c r="E27" s="263"/>
      <c r="F27" s="61"/>
      <c r="G27" s="61"/>
      <c r="H27" s="66"/>
      <c r="I27" s="56"/>
      <c r="J27" s="99"/>
      <c r="K27" s="78"/>
      <c r="L27" s="76"/>
      <c r="M27" s="77"/>
      <c r="N27" s="99"/>
      <c r="O27" s="61"/>
      <c r="P27" s="99" t="s">
        <v>97</v>
      </c>
      <c r="Q27" s="61">
        <v>3000</v>
      </c>
      <c r="R27" s="216"/>
      <c r="S27" s="84"/>
      <c r="T27" s="319"/>
      <c r="U27" s="321"/>
      <c r="V27" s="255"/>
      <c r="W27" s="296"/>
      <c r="X27" s="296"/>
      <c r="Y27" s="303"/>
      <c r="Z27" s="249"/>
      <c r="AA27" s="247"/>
      <c r="AB27" s="113"/>
      <c r="AC27" s="149"/>
      <c r="AD27" s="149"/>
    </row>
    <row r="28" spans="1:30" s="150" customFormat="1" ht="27" customHeight="1" x14ac:dyDescent="0.25">
      <c r="A28" s="32"/>
      <c r="B28" s="14"/>
      <c r="C28" s="59"/>
      <c r="D28" s="45"/>
      <c r="E28" s="263"/>
      <c r="F28" s="61"/>
      <c r="G28" s="61"/>
      <c r="H28" s="66"/>
      <c r="I28" s="56"/>
      <c r="J28" s="99" t="s">
        <v>93</v>
      </c>
      <c r="K28" s="78">
        <v>-4700</v>
      </c>
      <c r="L28" s="76"/>
      <c r="M28" s="77"/>
      <c r="N28" s="99"/>
      <c r="O28" s="61"/>
      <c r="P28" s="99" t="s">
        <v>98</v>
      </c>
      <c r="Q28" s="61">
        <v>100</v>
      </c>
      <c r="R28" s="103"/>
      <c r="S28" s="84"/>
      <c r="T28" s="319"/>
      <c r="U28" s="321"/>
      <c r="V28" s="255"/>
      <c r="W28" s="296"/>
      <c r="X28" s="296"/>
      <c r="Y28" s="303"/>
      <c r="Z28" s="249"/>
      <c r="AA28" s="247"/>
      <c r="AB28" s="113"/>
    </row>
    <row r="29" spans="1:30" s="150" customFormat="1" ht="27" customHeight="1" x14ac:dyDescent="0.25">
      <c r="A29" s="34">
        <v>13</v>
      </c>
      <c r="B29" s="18" t="s">
        <v>61</v>
      </c>
      <c r="C29" s="243">
        <v>-1.2E-2</v>
      </c>
      <c r="D29" s="278">
        <v>-0.06</v>
      </c>
      <c r="E29" s="264">
        <v>1E-3</v>
      </c>
      <c r="F29" s="57">
        <v>2900</v>
      </c>
      <c r="G29" s="57">
        <v>-1000</v>
      </c>
      <c r="H29" s="67">
        <f>SUM(F29:G29)</f>
        <v>1900</v>
      </c>
      <c r="I29" s="55"/>
      <c r="J29" s="100" t="s">
        <v>95</v>
      </c>
      <c r="K29" s="57">
        <v>400</v>
      </c>
      <c r="L29" s="80">
        <f>SUM(K26:K29)</f>
        <v>-4300</v>
      </c>
      <c r="M29" s="101"/>
      <c r="N29" s="100" t="s">
        <v>93</v>
      </c>
      <c r="O29" s="57">
        <v>4100</v>
      </c>
      <c r="P29" s="100" t="s">
        <v>94</v>
      </c>
      <c r="Q29" s="57">
        <v>-300</v>
      </c>
      <c r="R29" s="152">
        <f>SUM(O26:O29)+SUM(Q26:Q29)</f>
        <v>18400</v>
      </c>
      <c r="S29" s="82">
        <v>16000</v>
      </c>
      <c r="T29" s="322">
        <v>4878100</v>
      </c>
      <c r="U29" s="318">
        <v>4332600</v>
      </c>
      <c r="V29" s="314">
        <v>4332600</v>
      </c>
      <c r="W29" s="294">
        <v>-7.6999999999999999E-2</v>
      </c>
      <c r="X29" s="294">
        <v>-9.0999999999999998E-2</v>
      </c>
      <c r="Y29" s="242">
        <v>-5.5E-2</v>
      </c>
      <c r="Z29" s="248">
        <v>-0.05</v>
      </c>
      <c r="AA29" s="251">
        <v>2.5000000000000001E-2</v>
      </c>
      <c r="AB29" s="112">
        <v>103.8</v>
      </c>
    </row>
    <row r="30" spans="1:30" s="150" customFormat="1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140"/>
      <c r="K30" s="61"/>
      <c r="L30" s="76"/>
      <c r="M30" s="94"/>
      <c r="N30" s="99"/>
      <c r="O30" s="61"/>
      <c r="P30" s="109" t="s">
        <v>101</v>
      </c>
      <c r="Q30" s="61">
        <v>15000</v>
      </c>
      <c r="R30" s="103"/>
      <c r="S30" s="61"/>
      <c r="T30" s="311"/>
      <c r="U30" s="320"/>
      <c r="V30" s="256"/>
      <c r="W30" s="295"/>
      <c r="X30" s="295"/>
      <c r="Y30" s="304"/>
      <c r="Z30" s="253"/>
      <c r="AA30" s="250"/>
      <c r="AB30" s="111">
        <v>103.79</v>
      </c>
    </row>
    <row r="31" spans="1:30" ht="27" customHeight="1" x14ac:dyDescent="0.25">
      <c r="A31" s="32"/>
      <c r="B31" s="14"/>
      <c r="C31" s="59"/>
      <c r="D31" s="45"/>
      <c r="E31" s="263"/>
      <c r="F31" s="61"/>
      <c r="G31" s="61"/>
      <c r="H31" s="66"/>
      <c r="I31" s="56"/>
      <c r="J31" s="99" t="s">
        <v>99</v>
      </c>
      <c r="K31" s="61">
        <v>-300</v>
      </c>
      <c r="L31" s="76"/>
      <c r="M31" s="94"/>
      <c r="N31" s="99"/>
      <c r="O31" s="61"/>
      <c r="P31" s="99" t="s">
        <v>84</v>
      </c>
      <c r="Q31" s="61">
        <v>500</v>
      </c>
      <c r="R31" s="103"/>
      <c r="S31" s="61"/>
      <c r="T31" s="311"/>
      <c r="U31" s="315"/>
      <c r="V31" s="255"/>
      <c r="W31" s="296"/>
      <c r="X31" s="296"/>
      <c r="Y31" s="303"/>
      <c r="Z31" s="249"/>
      <c r="AA31" s="247"/>
      <c r="AB31" s="113"/>
      <c r="AC31" s="149"/>
      <c r="AD31" s="149"/>
    </row>
    <row r="32" spans="1:30" ht="27" customHeight="1" x14ac:dyDescent="0.25">
      <c r="A32" s="34">
        <v>14</v>
      </c>
      <c r="B32" s="18" t="s">
        <v>62</v>
      </c>
      <c r="C32" s="126">
        <v>-8.0000000000000002E-3</v>
      </c>
      <c r="D32" s="276">
        <v>-0.05</v>
      </c>
      <c r="E32" s="264">
        <v>1E-3</v>
      </c>
      <c r="F32" s="57">
        <v>1700</v>
      </c>
      <c r="G32" s="57">
        <v>-27600</v>
      </c>
      <c r="H32" s="67">
        <f>SUM(F32:G32)</f>
        <v>-25900</v>
      </c>
      <c r="I32" s="102"/>
      <c r="J32" s="100" t="s">
        <v>100</v>
      </c>
      <c r="K32" s="57">
        <v>300</v>
      </c>
      <c r="L32" s="80">
        <f>SUM(K30:K32)</f>
        <v>0</v>
      </c>
      <c r="M32" s="85"/>
      <c r="N32" s="100"/>
      <c r="O32" s="57"/>
      <c r="P32" s="100" t="s">
        <v>102</v>
      </c>
      <c r="Q32" s="57">
        <v>-300</v>
      </c>
      <c r="R32" s="152">
        <f>SUM(O30:O32)+SUM(Q30:Q32)</f>
        <v>15200</v>
      </c>
      <c r="S32" s="82">
        <v>-10700</v>
      </c>
      <c r="T32" s="312">
        <v>4867400</v>
      </c>
      <c r="U32" s="313">
        <v>4321400</v>
      </c>
      <c r="V32" s="314">
        <v>4321400</v>
      </c>
      <c r="W32" s="294">
        <v>-7.9000000000000001E-2</v>
      </c>
      <c r="X32" s="294">
        <v>-9.0999999999999998E-2</v>
      </c>
      <c r="Y32" s="242">
        <v>-5.5E-2</v>
      </c>
      <c r="Z32" s="248">
        <v>-0.05</v>
      </c>
      <c r="AA32" s="251">
        <v>0.03</v>
      </c>
      <c r="AB32" s="112">
        <v>104.2</v>
      </c>
      <c r="AC32" s="149"/>
      <c r="AD32" s="149"/>
    </row>
    <row r="33" spans="1:30" s="150" customFormat="1" ht="27" customHeight="1" x14ac:dyDescent="0.25">
      <c r="A33" s="32"/>
      <c r="B33" s="36"/>
      <c r="C33" s="128"/>
      <c r="D33" s="279"/>
      <c r="E33" s="265"/>
      <c r="F33" s="64"/>
      <c r="G33" s="64"/>
      <c r="H33" s="70"/>
      <c r="I33" s="146"/>
      <c r="J33" s="109"/>
      <c r="K33" s="64"/>
      <c r="L33" s="72"/>
      <c r="M33" s="97"/>
      <c r="N33" s="109"/>
      <c r="O33" s="64"/>
      <c r="P33" s="109" t="s">
        <v>105</v>
      </c>
      <c r="Q33" s="64">
        <v>5100</v>
      </c>
      <c r="R33" s="72"/>
      <c r="S33" s="64"/>
      <c r="T33" s="316"/>
      <c r="U33" s="317"/>
      <c r="V33" s="256"/>
      <c r="W33" s="295"/>
      <c r="X33" s="295"/>
      <c r="Y33" s="304"/>
      <c r="Z33" s="250"/>
      <c r="AA33" s="250"/>
      <c r="AB33" s="111">
        <v>103.65</v>
      </c>
    </row>
    <row r="34" spans="1:30" s="150" customFormat="1" ht="27" customHeight="1" x14ac:dyDescent="0.25">
      <c r="A34" s="32"/>
      <c r="B34" s="32"/>
      <c r="C34" s="127"/>
      <c r="D34" s="46"/>
      <c r="E34" s="263"/>
      <c r="F34" s="61"/>
      <c r="G34" s="61"/>
      <c r="H34" s="66"/>
      <c r="I34" s="136"/>
      <c r="J34" s="99"/>
      <c r="K34" s="61"/>
      <c r="L34" s="76"/>
      <c r="M34" s="87"/>
      <c r="N34" s="99"/>
      <c r="O34" s="61"/>
      <c r="P34" s="99" t="s">
        <v>84</v>
      </c>
      <c r="Q34" s="61">
        <v>100</v>
      </c>
      <c r="R34" s="76"/>
      <c r="S34" s="61"/>
      <c r="T34" s="311"/>
      <c r="U34" s="315"/>
      <c r="V34" s="255"/>
      <c r="W34" s="296"/>
      <c r="X34" s="296"/>
      <c r="Y34" s="303"/>
      <c r="Z34" s="247"/>
      <c r="AA34" s="247"/>
      <c r="AB34" s="113"/>
    </row>
    <row r="35" spans="1:30" s="150" customFormat="1" ht="27" customHeight="1" x14ac:dyDescent="0.25">
      <c r="A35" s="32"/>
      <c r="B35" s="32"/>
      <c r="C35" s="127"/>
      <c r="D35" s="46"/>
      <c r="E35" s="263"/>
      <c r="F35" s="61"/>
      <c r="G35" s="61"/>
      <c r="H35" s="66"/>
      <c r="I35" s="136"/>
      <c r="J35" s="99" t="s">
        <v>103</v>
      </c>
      <c r="K35" s="61">
        <v>-1400</v>
      </c>
      <c r="L35" s="76"/>
      <c r="M35" s="87"/>
      <c r="N35" s="99"/>
      <c r="O35" s="61"/>
      <c r="P35" s="99" t="s">
        <v>106</v>
      </c>
      <c r="Q35" s="61">
        <v>200</v>
      </c>
      <c r="R35" s="76"/>
      <c r="S35" s="61"/>
      <c r="T35" s="311"/>
      <c r="U35" s="315"/>
      <c r="V35" s="255"/>
      <c r="W35" s="296"/>
      <c r="X35" s="296"/>
      <c r="Y35" s="303"/>
      <c r="Z35" s="247"/>
      <c r="AA35" s="247"/>
      <c r="AB35" s="113"/>
    </row>
    <row r="36" spans="1:30" s="150" customFormat="1" ht="27" customHeight="1" x14ac:dyDescent="0.25">
      <c r="A36" s="34">
        <v>15</v>
      </c>
      <c r="B36" s="34" t="s">
        <v>63</v>
      </c>
      <c r="C36" s="126">
        <v>-1.4999999999999999E-2</v>
      </c>
      <c r="D36" s="280">
        <v>-7.4999999999999997E-2</v>
      </c>
      <c r="E36" s="264">
        <v>1E-3</v>
      </c>
      <c r="F36" s="57">
        <v>2000</v>
      </c>
      <c r="G36" s="57">
        <v>3600</v>
      </c>
      <c r="H36" s="67">
        <f>SUM(F36:G36)</f>
        <v>5600</v>
      </c>
      <c r="I36" s="102"/>
      <c r="J36" s="100" t="s">
        <v>104</v>
      </c>
      <c r="K36" s="57">
        <v>300</v>
      </c>
      <c r="L36" s="80">
        <f>SUM(K33:K36)</f>
        <v>-1100</v>
      </c>
      <c r="M36" s="81"/>
      <c r="N36" s="100"/>
      <c r="O36" s="57"/>
      <c r="P36" s="100" t="s">
        <v>104</v>
      </c>
      <c r="Q36" s="95">
        <v>-800</v>
      </c>
      <c r="R36" s="152">
        <f>SUM(O33:O36)+SUM(Q33:Q36)</f>
        <v>4600</v>
      </c>
      <c r="S36" s="95">
        <v>9100</v>
      </c>
      <c r="T36" s="323">
        <v>4876500</v>
      </c>
      <c r="U36" s="313">
        <v>4281600</v>
      </c>
      <c r="V36" s="314">
        <v>4281600</v>
      </c>
      <c r="W36" s="294">
        <v>-8.5000000000000006E-2</v>
      </c>
      <c r="X36" s="294">
        <v>-9.7000000000000003E-2</v>
      </c>
      <c r="Y36" s="242">
        <v>-5.5E-2</v>
      </c>
      <c r="Z36" s="251">
        <v>-5.5E-2</v>
      </c>
      <c r="AA36" s="251">
        <v>0.03</v>
      </c>
      <c r="AB36" s="112">
        <v>103.85</v>
      </c>
    </row>
    <row r="37" spans="1:30" s="150" customFormat="1" ht="27" customHeight="1" x14ac:dyDescent="0.25">
      <c r="A37" s="32"/>
      <c r="B37" s="36"/>
      <c r="C37" s="128"/>
      <c r="D37" s="279"/>
      <c r="E37" s="265"/>
      <c r="F37" s="64"/>
      <c r="G37" s="64"/>
      <c r="H37" s="70"/>
      <c r="I37" s="146"/>
      <c r="J37" s="109" t="s">
        <v>107</v>
      </c>
      <c r="K37" s="64">
        <v>-600</v>
      </c>
      <c r="L37" s="72"/>
      <c r="M37" s="97"/>
      <c r="N37" s="109"/>
      <c r="O37" s="64"/>
      <c r="P37" s="109"/>
      <c r="Q37" s="64"/>
      <c r="R37" s="72"/>
      <c r="S37" s="64"/>
      <c r="T37" s="316"/>
      <c r="U37" s="317"/>
      <c r="V37" s="256"/>
      <c r="W37" s="295"/>
      <c r="X37" s="295"/>
      <c r="Y37" s="304"/>
      <c r="Z37" s="250"/>
      <c r="AA37" s="250"/>
      <c r="AB37" s="111">
        <v>103.7</v>
      </c>
    </row>
    <row r="38" spans="1:30" s="150" customFormat="1" ht="27" customHeight="1" x14ac:dyDescent="0.25">
      <c r="A38" s="32"/>
      <c r="B38" s="32"/>
      <c r="C38" s="127"/>
      <c r="D38" s="46"/>
      <c r="E38" s="263"/>
      <c r="F38" s="61"/>
      <c r="G38" s="61"/>
      <c r="H38" s="66"/>
      <c r="I38" s="136"/>
      <c r="J38" s="99" t="s">
        <v>108</v>
      </c>
      <c r="K38" s="61">
        <v>-100</v>
      </c>
      <c r="L38" s="76"/>
      <c r="M38" s="87"/>
      <c r="N38" s="99"/>
      <c r="O38" s="61"/>
      <c r="P38" s="99" t="s">
        <v>110</v>
      </c>
      <c r="Q38" s="61">
        <v>500</v>
      </c>
      <c r="R38" s="76"/>
      <c r="S38" s="61"/>
      <c r="T38" s="311"/>
      <c r="U38" s="315"/>
      <c r="V38" s="255"/>
      <c r="W38" s="296"/>
      <c r="X38" s="296"/>
      <c r="Y38" s="303"/>
      <c r="Z38" s="247"/>
      <c r="AA38" s="247"/>
      <c r="AB38" s="113"/>
    </row>
    <row r="39" spans="1:30" s="150" customFormat="1" ht="27" customHeight="1" x14ac:dyDescent="0.25">
      <c r="A39" s="34">
        <v>18</v>
      </c>
      <c r="B39" s="34" t="s">
        <v>59</v>
      </c>
      <c r="C39" s="126">
        <v>-2.4E-2</v>
      </c>
      <c r="D39" s="280">
        <v>-7.0000000000000007E-2</v>
      </c>
      <c r="E39" s="264">
        <v>1E-3</v>
      </c>
      <c r="F39" s="57">
        <v>1500</v>
      </c>
      <c r="G39" s="57">
        <v>-18400</v>
      </c>
      <c r="H39" s="67">
        <f>SUM(F39:G39)</f>
        <v>-16900</v>
      </c>
      <c r="I39" s="102"/>
      <c r="J39" s="100" t="s">
        <v>109</v>
      </c>
      <c r="K39" s="57">
        <v>800</v>
      </c>
      <c r="L39" s="80">
        <f>SUM(K37:K39)</f>
        <v>100</v>
      </c>
      <c r="M39" s="81"/>
      <c r="N39" s="100"/>
      <c r="O39" s="57"/>
      <c r="P39" s="100" t="s">
        <v>109</v>
      </c>
      <c r="Q39" s="95">
        <v>-200</v>
      </c>
      <c r="R39" s="152">
        <f>SUM(O37:O39)+SUM(Q37:Q39)</f>
        <v>300</v>
      </c>
      <c r="S39" s="95">
        <v>-16500</v>
      </c>
      <c r="T39" s="323">
        <v>4860000</v>
      </c>
      <c r="U39" s="313">
        <v>4272300</v>
      </c>
      <c r="V39" s="314">
        <v>4257800</v>
      </c>
      <c r="W39" s="294">
        <v>-8.2000000000000003E-2</v>
      </c>
      <c r="X39" s="294">
        <v>-0.1</v>
      </c>
      <c r="Y39" s="242">
        <v>-5.5E-2</v>
      </c>
      <c r="Z39" s="251">
        <v>-0.06</v>
      </c>
      <c r="AA39" s="251">
        <v>4.4999999999999998E-2</v>
      </c>
      <c r="AB39" s="112">
        <v>103.93</v>
      </c>
    </row>
    <row r="40" spans="1:30" ht="27" customHeight="1" x14ac:dyDescent="0.25">
      <c r="A40" s="32"/>
      <c r="B40" s="14"/>
      <c r="C40" s="127"/>
      <c r="D40" s="46"/>
      <c r="E40" s="263"/>
      <c r="F40" s="61"/>
      <c r="G40" s="61"/>
      <c r="H40" s="66"/>
      <c r="I40" s="136"/>
      <c r="J40" s="99"/>
      <c r="K40" s="61"/>
      <c r="L40" s="76"/>
      <c r="M40" s="87"/>
      <c r="N40" s="99"/>
      <c r="O40" s="61"/>
      <c r="P40" s="99" t="s">
        <v>113</v>
      </c>
      <c r="Q40" s="96">
        <v>7500</v>
      </c>
      <c r="R40" s="153"/>
      <c r="S40" s="96"/>
      <c r="T40" s="324"/>
      <c r="U40" s="315"/>
      <c r="V40" s="255"/>
      <c r="W40" s="296"/>
      <c r="X40" s="296"/>
      <c r="Y40" s="303"/>
      <c r="Z40" s="247"/>
      <c r="AA40" s="296"/>
      <c r="AB40" s="113">
        <v>103.66</v>
      </c>
      <c r="AC40" s="149"/>
      <c r="AD40" s="149"/>
    </row>
    <row r="41" spans="1:30" ht="27" customHeight="1" x14ac:dyDescent="0.25">
      <c r="A41" s="32"/>
      <c r="B41" s="14"/>
      <c r="C41" s="127"/>
      <c r="D41" s="46"/>
      <c r="E41" s="263"/>
      <c r="F41" s="61"/>
      <c r="G41" s="61"/>
      <c r="H41" s="66"/>
      <c r="I41" s="136"/>
      <c r="J41" s="99"/>
      <c r="K41" s="61"/>
      <c r="L41" s="76"/>
      <c r="M41" s="87"/>
      <c r="N41" s="99"/>
      <c r="O41" s="61"/>
      <c r="P41" s="99" t="s">
        <v>114</v>
      </c>
      <c r="Q41" s="96">
        <v>6000</v>
      </c>
      <c r="R41" s="153"/>
      <c r="S41" s="96"/>
      <c r="T41" s="324"/>
      <c r="U41" s="315"/>
      <c r="V41" s="255"/>
      <c r="W41" s="296"/>
      <c r="X41" s="296"/>
      <c r="Y41" s="303"/>
      <c r="Z41" s="247"/>
      <c r="AA41" s="247"/>
      <c r="AB41" s="113"/>
      <c r="AC41" s="149"/>
      <c r="AD41" s="149"/>
    </row>
    <row r="42" spans="1:30" ht="27" customHeight="1" x14ac:dyDescent="0.25">
      <c r="A42" s="32"/>
      <c r="B42" s="14"/>
      <c r="C42" s="127"/>
      <c r="D42" s="46"/>
      <c r="E42" s="263"/>
      <c r="F42" s="61"/>
      <c r="G42" s="61"/>
      <c r="H42" s="66"/>
      <c r="I42" s="136"/>
      <c r="J42" s="99" t="s">
        <v>111</v>
      </c>
      <c r="K42" s="61">
        <v>-100</v>
      </c>
      <c r="L42" s="76"/>
      <c r="M42" s="87"/>
      <c r="N42" s="99"/>
      <c r="O42" s="61"/>
      <c r="P42" s="99" t="s">
        <v>84</v>
      </c>
      <c r="Q42" s="96">
        <v>200</v>
      </c>
      <c r="R42" s="153"/>
      <c r="S42" s="96"/>
      <c r="T42" s="324"/>
      <c r="U42" s="315"/>
      <c r="V42" s="233"/>
      <c r="W42" s="296"/>
      <c r="X42" s="296"/>
      <c r="Y42" s="303"/>
      <c r="Z42" s="247"/>
      <c r="AA42" s="247"/>
      <c r="AB42" s="113"/>
      <c r="AC42" s="149"/>
      <c r="AD42" s="149"/>
    </row>
    <row r="43" spans="1:30" ht="27" customHeight="1" x14ac:dyDescent="0.25">
      <c r="A43" s="34">
        <v>19</v>
      </c>
      <c r="B43" s="18" t="s">
        <v>60</v>
      </c>
      <c r="C43" s="126">
        <v>-2.1000000000000001E-2</v>
      </c>
      <c r="D43" s="276">
        <v>-6.5000000000000002E-2</v>
      </c>
      <c r="E43" s="264">
        <v>1E-3</v>
      </c>
      <c r="F43" s="69">
        <v>1800</v>
      </c>
      <c r="G43" s="57">
        <v>4500</v>
      </c>
      <c r="H43" s="67">
        <f>SUM(F43:G43)</f>
        <v>6300</v>
      </c>
      <c r="I43" s="55"/>
      <c r="J43" s="100" t="s">
        <v>112</v>
      </c>
      <c r="K43" s="57">
        <v>200</v>
      </c>
      <c r="L43" s="80">
        <f>SUM(K40:K43)</f>
        <v>100</v>
      </c>
      <c r="M43" s="89"/>
      <c r="N43" s="100"/>
      <c r="O43" s="57"/>
      <c r="P43" s="100" t="s">
        <v>115</v>
      </c>
      <c r="Q43" s="95">
        <v>-400</v>
      </c>
      <c r="R43" s="152">
        <f>SUM(O40:O43)+SUM(Q40:Q43)</f>
        <v>13300</v>
      </c>
      <c r="S43" s="154">
        <v>19700</v>
      </c>
      <c r="T43" s="323">
        <v>4879700</v>
      </c>
      <c r="U43" s="313">
        <v>4270400</v>
      </c>
      <c r="V43" s="325">
        <v>4266800</v>
      </c>
      <c r="W43" s="294">
        <v>-8.1000000000000003E-2</v>
      </c>
      <c r="X43" s="294">
        <v>-9.9000000000000005E-2</v>
      </c>
      <c r="Y43" s="242">
        <v>-5.5E-2</v>
      </c>
      <c r="Z43" s="248">
        <v>-0.06</v>
      </c>
      <c r="AA43" s="251">
        <v>0.04</v>
      </c>
      <c r="AB43" s="112">
        <v>104.08</v>
      </c>
      <c r="AC43" s="151"/>
      <c r="AD43" s="149"/>
    </row>
    <row r="44" spans="1:30" ht="27" customHeight="1" x14ac:dyDescent="0.25">
      <c r="A44" s="32"/>
      <c r="B44" s="14"/>
      <c r="C44" s="127"/>
      <c r="D44" s="46"/>
      <c r="E44" s="266"/>
      <c r="F44" s="61"/>
      <c r="G44" s="61"/>
      <c r="H44" s="66"/>
      <c r="I44" s="56"/>
      <c r="J44" s="99"/>
      <c r="K44" s="61"/>
      <c r="L44" s="76"/>
      <c r="M44" s="135"/>
      <c r="N44" s="99"/>
      <c r="O44" s="61"/>
      <c r="P44" s="99"/>
      <c r="Q44" s="96"/>
      <c r="R44" s="155"/>
      <c r="S44" s="96"/>
      <c r="T44" s="324"/>
      <c r="U44" s="315"/>
      <c r="V44" s="233"/>
      <c r="W44" s="296"/>
      <c r="X44" s="296"/>
      <c r="Y44" s="303"/>
      <c r="Z44" s="247"/>
      <c r="AA44" s="247"/>
      <c r="AB44" s="113">
        <v>103.72</v>
      </c>
      <c r="AC44" s="150"/>
      <c r="AD44" s="149"/>
    </row>
    <row r="45" spans="1:30" ht="27" customHeight="1" x14ac:dyDescent="0.25">
      <c r="A45" s="32"/>
      <c r="B45" s="14"/>
      <c r="C45" s="59"/>
      <c r="D45" s="277"/>
      <c r="E45" s="263"/>
      <c r="F45" s="137"/>
      <c r="G45" s="61"/>
      <c r="H45" s="68"/>
      <c r="I45" s="108"/>
      <c r="J45" s="99" t="s">
        <v>116</v>
      </c>
      <c r="K45" s="96">
        <v>-900</v>
      </c>
      <c r="L45" s="76"/>
      <c r="M45" s="90"/>
      <c r="N45" s="99"/>
      <c r="O45" s="61"/>
      <c r="P45" s="99" t="s">
        <v>118</v>
      </c>
      <c r="Q45" s="61">
        <v>200</v>
      </c>
      <c r="R45" s="105"/>
      <c r="S45" s="84"/>
      <c r="T45" s="311"/>
      <c r="U45" s="326"/>
      <c r="V45" s="235"/>
      <c r="W45" s="296"/>
      <c r="X45" s="296"/>
      <c r="Y45" s="306"/>
      <c r="Z45" s="247"/>
      <c r="AA45" s="296"/>
      <c r="AB45" s="113"/>
      <c r="AC45" s="151"/>
      <c r="AD45" s="149"/>
    </row>
    <row r="46" spans="1:30" ht="27" customHeight="1" x14ac:dyDescent="0.25">
      <c r="A46" s="34">
        <v>20</v>
      </c>
      <c r="B46" s="18" t="s">
        <v>61</v>
      </c>
      <c r="C46" s="126">
        <v>-1.9E-2</v>
      </c>
      <c r="D46" s="276">
        <v>-0.06</v>
      </c>
      <c r="E46" s="264">
        <v>1E-3</v>
      </c>
      <c r="F46" s="69">
        <v>900</v>
      </c>
      <c r="G46" s="57">
        <v>-28200</v>
      </c>
      <c r="H46" s="67">
        <f>SUM(F46:G46)</f>
        <v>-27300</v>
      </c>
      <c r="I46" s="107"/>
      <c r="J46" s="100" t="s">
        <v>117</v>
      </c>
      <c r="K46" s="95">
        <v>400</v>
      </c>
      <c r="L46" s="80">
        <f>SUM(K44:K46)</f>
        <v>-500</v>
      </c>
      <c r="M46" s="81"/>
      <c r="N46" s="100"/>
      <c r="O46" s="57"/>
      <c r="P46" s="100" t="s">
        <v>117</v>
      </c>
      <c r="Q46" s="57">
        <v>-100</v>
      </c>
      <c r="R46" s="152">
        <f>SUM(O44:O46)+SUM(Q44:Q46)</f>
        <v>100</v>
      </c>
      <c r="S46" s="82">
        <v>-27700</v>
      </c>
      <c r="T46" s="312">
        <v>4852000</v>
      </c>
      <c r="U46" s="313">
        <v>4272500</v>
      </c>
      <c r="V46" s="325">
        <v>4269800</v>
      </c>
      <c r="W46" s="294">
        <v>-8.1000000000000003E-2</v>
      </c>
      <c r="X46" s="294">
        <v>-9.5000000000000001E-2</v>
      </c>
      <c r="Y46" s="242">
        <v>-5.5E-2</v>
      </c>
      <c r="Z46" s="248">
        <v>-6.5000000000000002E-2</v>
      </c>
      <c r="AA46" s="251">
        <v>3.5000000000000003E-2</v>
      </c>
      <c r="AB46" s="112">
        <v>103.93</v>
      </c>
      <c r="AC46" s="151"/>
      <c r="AD46" s="149"/>
    </row>
    <row r="47" spans="1:30" ht="27" customHeight="1" x14ac:dyDescent="0.25">
      <c r="A47" s="32"/>
      <c r="B47" s="14"/>
      <c r="C47" s="127"/>
      <c r="D47" s="46"/>
      <c r="E47" s="263"/>
      <c r="F47" s="61"/>
      <c r="G47" s="61"/>
      <c r="H47" s="66"/>
      <c r="I47" s="129"/>
      <c r="J47" s="99"/>
      <c r="K47" s="96"/>
      <c r="L47" s="76"/>
      <c r="M47" s="87"/>
      <c r="N47" s="99"/>
      <c r="O47" s="61"/>
      <c r="P47" s="99" t="s">
        <v>119</v>
      </c>
      <c r="Q47" s="61">
        <v>13200</v>
      </c>
      <c r="R47" s="131"/>
      <c r="S47" s="61"/>
      <c r="T47" s="311"/>
      <c r="U47" s="315"/>
      <c r="V47" s="233"/>
      <c r="W47" s="296"/>
      <c r="X47" s="296"/>
      <c r="Y47" s="303"/>
      <c r="Z47" s="247"/>
      <c r="AA47" s="247"/>
      <c r="AB47" s="113">
        <v>103.33</v>
      </c>
      <c r="AC47" s="151"/>
      <c r="AD47" s="149"/>
    </row>
    <row r="48" spans="1:30" ht="27" customHeight="1" x14ac:dyDescent="0.25">
      <c r="A48" s="32"/>
      <c r="B48" s="11"/>
      <c r="C48" s="127"/>
      <c r="D48" s="46"/>
      <c r="E48" s="263"/>
      <c r="F48" s="61"/>
      <c r="G48" s="61"/>
      <c r="H48" s="66"/>
      <c r="I48" s="129"/>
      <c r="J48" s="99" t="s">
        <v>75</v>
      </c>
      <c r="K48" s="96">
        <v>-100</v>
      </c>
      <c r="L48" s="76"/>
      <c r="M48" s="87"/>
      <c r="N48" s="99"/>
      <c r="O48" s="93"/>
      <c r="P48" s="99" t="s">
        <v>120</v>
      </c>
      <c r="Q48" s="61">
        <v>200</v>
      </c>
      <c r="R48" s="131"/>
      <c r="S48" s="61"/>
      <c r="T48" s="311"/>
      <c r="U48" s="315"/>
      <c r="V48" s="233"/>
      <c r="W48" s="296"/>
      <c r="X48" s="296"/>
      <c r="Y48" s="303"/>
      <c r="Z48" s="247"/>
      <c r="AA48" s="247"/>
      <c r="AB48" s="113"/>
      <c r="AC48" s="151"/>
      <c r="AD48" s="149"/>
    </row>
    <row r="49" spans="1:29" s="150" customFormat="1" ht="27" customHeight="1" x14ac:dyDescent="0.25">
      <c r="A49" s="34">
        <v>21</v>
      </c>
      <c r="B49" s="132" t="s">
        <v>62</v>
      </c>
      <c r="C49" s="126">
        <v>-1.7999999999999999E-2</v>
      </c>
      <c r="D49" s="280">
        <v>-0.06</v>
      </c>
      <c r="E49" s="267">
        <v>1E-3</v>
      </c>
      <c r="F49" s="57">
        <v>400</v>
      </c>
      <c r="G49" s="57">
        <v>2600</v>
      </c>
      <c r="H49" s="67">
        <f>SUM(F49:G49)</f>
        <v>3000</v>
      </c>
      <c r="I49" s="133"/>
      <c r="J49" s="100" t="s">
        <v>65</v>
      </c>
      <c r="K49" s="95">
        <v>100</v>
      </c>
      <c r="L49" s="80">
        <f>SUM(K47:K49)</f>
        <v>0</v>
      </c>
      <c r="M49" s="81"/>
      <c r="N49" s="100"/>
      <c r="O49" s="57"/>
      <c r="P49" s="100" t="s">
        <v>121</v>
      </c>
      <c r="Q49" s="57">
        <v>-300</v>
      </c>
      <c r="R49" s="152">
        <f>SUM(O47:O49)+SUM(Q47:Q49)</f>
        <v>13100</v>
      </c>
      <c r="S49" s="57">
        <v>16100</v>
      </c>
      <c r="T49" s="312">
        <v>4868100</v>
      </c>
      <c r="U49" s="313">
        <v>4285000</v>
      </c>
      <c r="V49" s="325">
        <v>4282500</v>
      </c>
      <c r="W49" s="297">
        <v>-0.08</v>
      </c>
      <c r="X49" s="297">
        <v>-9.5000000000000001E-2</v>
      </c>
      <c r="Y49" s="245">
        <v>-5.5E-2</v>
      </c>
      <c r="Z49" s="248">
        <v>-6.5000000000000002E-2</v>
      </c>
      <c r="AA49" s="251">
        <v>0.03</v>
      </c>
      <c r="AB49" s="112">
        <v>103.67</v>
      </c>
      <c r="AC49" s="151"/>
    </row>
    <row r="50" spans="1:29" s="150" customFormat="1" ht="27" customHeight="1" x14ac:dyDescent="0.25">
      <c r="A50" s="32"/>
      <c r="B50" s="14"/>
      <c r="C50" s="59"/>
      <c r="D50" s="45"/>
      <c r="E50" s="263"/>
      <c r="F50" s="61"/>
      <c r="G50" s="61"/>
      <c r="H50" s="66"/>
      <c r="I50" s="56"/>
      <c r="J50" s="99" t="s">
        <v>122</v>
      </c>
      <c r="K50" s="96">
        <v>-1200</v>
      </c>
      <c r="L50" s="76"/>
      <c r="M50" s="87"/>
      <c r="N50" s="99"/>
      <c r="O50" s="61"/>
      <c r="P50" s="99"/>
      <c r="Q50" s="61"/>
      <c r="R50" s="105"/>
      <c r="S50" s="61"/>
      <c r="T50" s="311"/>
      <c r="U50" s="315"/>
      <c r="V50" s="233"/>
      <c r="W50" s="296"/>
      <c r="X50" s="296"/>
      <c r="Y50" s="303"/>
      <c r="Z50" s="249"/>
      <c r="AA50" s="247"/>
      <c r="AB50" s="147">
        <v>103.49</v>
      </c>
      <c r="AC50" s="151"/>
    </row>
    <row r="51" spans="1:29" s="150" customFormat="1" ht="27" customHeight="1" x14ac:dyDescent="0.25">
      <c r="A51" s="32"/>
      <c r="B51" s="14"/>
      <c r="C51" s="59"/>
      <c r="D51" s="45"/>
      <c r="E51" s="263"/>
      <c r="F51" s="61"/>
      <c r="G51" s="61"/>
      <c r="H51" s="66"/>
      <c r="I51" s="56"/>
      <c r="J51" s="99" t="s">
        <v>123</v>
      </c>
      <c r="K51" s="96">
        <v>-200</v>
      </c>
      <c r="L51" s="76"/>
      <c r="M51" s="87"/>
      <c r="N51" s="99"/>
      <c r="O51" s="61"/>
      <c r="P51" s="99"/>
      <c r="Q51" s="61"/>
      <c r="R51" s="105"/>
      <c r="S51" s="61"/>
      <c r="T51" s="311"/>
      <c r="U51" s="315"/>
      <c r="V51" s="233"/>
      <c r="W51" s="296"/>
      <c r="X51" s="296"/>
      <c r="Y51" s="303"/>
      <c r="Z51" s="249"/>
      <c r="AA51" s="247"/>
      <c r="AB51" s="147"/>
      <c r="AC51" s="151"/>
    </row>
    <row r="52" spans="1:29" s="150" customFormat="1" ht="27" customHeight="1" x14ac:dyDescent="0.25">
      <c r="A52" s="34">
        <v>22</v>
      </c>
      <c r="B52" s="18" t="s">
        <v>63</v>
      </c>
      <c r="C52" s="126">
        <v>-1.6E-2</v>
      </c>
      <c r="D52" s="280">
        <v>-0.06</v>
      </c>
      <c r="E52" s="264">
        <v>1E-3</v>
      </c>
      <c r="F52" s="57">
        <v>400</v>
      </c>
      <c r="G52" s="57">
        <v>6500</v>
      </c>
      <c r="H52" s="67">
        <f>SUM(F52:G52)</f>
        <v>6900</v>
      </c>
      <c r="I52" s="55"/>
      <c r="J52" s="100" t="s">
        <v>124</v>
      </c>
      <c r="K52" s="95">
        <v>300</v>
      </c>
      <c r="L52" s="80">
        <f>SUM(K50:K52)</f>
        <v>-1100</v>
      </c>
      <c r="M52" s="81"/>
      <c r="N52" s="100"/>
      <c r="O52" s="57"/>
      <c r="P52" s="100"/>
      <c r="Q52" s="57"/>
      <c r="R52" s="152">
        <f>SUM(O50:O52)+SUM(Q50:Q52)</f>
        <v>0</v>
      </c>
      <c r="S52" s="57">
        <v>5800</v>
      </c>
      <c r="T52" s="312">
        <v>4873900</v>
      </c>
      <c r="U52" s="313">
        <v>4261900</v>
      </c>
      <c r="V52" s="325">
        <v>4261500</v>
      </c>
      <c r="W52" s="297">
        <v>-0.08</v>
      </c>
      <c r="X52" s="297">
        <v>-9.4E-2</v>
      </c>
      <c r="Y52" s="242">
        <v>-5.5E-2</v>
      </c>
      <c r="Z52" s="248">
        <v>-6.5000000000000002E-2</v>
      </c>
      <c r="AA52" s="251">
        <v>3.5000000000000003E-2</v>
      </c>
      <c r="AB52" s="148">
        <v>103.69</v>
      </c>
      <c r="AC52" s="151"/>
    </row>
    <row r="53" spans="1:29" s="150" customFormat="1" ht="27" customHeight="1" x14ac:dyDescent="0.25">
      <c r="A53" s="36"/>
      <c r="B53" s="14"/>
      <c r="C53" s="58"/>
      <c r="D53" s="281"/>
      <c r="E53" s="265"/>
      <c r="F53" s="64"/>
      <c r="G53" s="64"/>
      <c r="H53" s="70"/>
      <c r="I53" s="110"/>
      <c r="J53" s="109"/>
      <c r="K53" s="96"/>
      <c r="L53" s="72"/>
      <c r="M53" s="97"/>
      <c r="N53" s="99"/>
      <c r="O53" s="64"/>
      <c r="P53" s="99"/>
      <c r="Q53" s="64"/>
      <c r="R53" s="104"/>
      <c r="S53" s="64"/>
      <c r="T53" s="316"/>
      <c r="U53" s="317"/>
      <c r="V53" s="234"/>
      <c r="W53" s="295"/>
      <c r="X53" s="295"/>
      <c r="Y53" s="304"/>
      <c r="Z53" s="253"/>
      <c r="AA53" s="250"/>
      <c r="AB53" s="111">
        <v>103.68</v>
      </c>
      <c r="AC53" s="151"/>
    </row>
    <row r="54" spans="1:29" s="150" customFormat="1" ht="27" customHeight="1" x14ac:dyDescent="0.25">
      <c r="A54" s="32"/>
      <c r="B54" s="14"/>
      <c r="C54" s="59"/>
      <c r="D54" s="45"/>
      <c r="E54" s="263"/>
      <c r="F54" s="61"/>
      <c r="G54" s="61"/>
      <c r="H54" s="66"/>
      <c r="I54" s="134"/>
      <c r="J54" s="99" t="s">
        <v>125</v>
      </c>
      <c r="K54" s="96">
        <v>-400</v>
      </c>
      <c r="L54" s="76"/>
      <c r="M54" s="87"/>
      <c r="N54" s="99"/>
      <c r="O54" s="61"/>
      <c r="P54" s="99" t="s">
        <v>127</v>
      </c>
      <c r="Q54" s="61">
        <v>200</v>
      </c>
      <c r="R54" s="105"/>
      <c r="S54" s="61"/>
      <c r="T54" s="311"/>
      <c r="U54" s="315"/>
      <c r="V54" s="233"/>
      <c r="W54" s="296"/>
      <c r="X54" s="296"/>
      <c r="Y54" s="303"/>
      <c r="Z54" s="249"/>
      <c r="AA54" s="247"/>
      <c r="AB54" s="113"/>
      <c r="AC54" s="151"/>
    </row>
    <row r="55" spans="1:29" s="150" customFormat="1" ht="27" customHeight="1" x14ac:dyDescent="0.25">
      <c r="A55" s="34">
        <v>25</v>
      </c>
      <c r="B55" s="34" t="s">
        <v>59</v>
      </c>
      <c r="C55" s="126">
        <v>-1.7000000000000001E-2</v>
      </c>
      <c r="D55" s="280">
        <v>-6.5000000000000002E-2</v>
      </c>
      <c r="E55" s="264">
        <v>1E-3</v>
      </c>
      <c r="F55" s="57">
        <v>400</v>
      </c>
      <c r="G55" s="57">
        <v>-16600</v>
      </c>
      <c r="H55" s="67">
        <f>SUM(F55:G55)</f>
        <v>-16200</v>
      </c>
      <c r="I55" s="55"/>
      <c r="J55" s="100" t="s">
        <v>126</v>
      </c>
      <c r="K55" s="95">
        <v>-100</v>
      </c>
      <c r="L55" s="80">
        <f>SUM(K53:K55)</f>
        <v>-500</v>
      </c>
      <c r="M55" s="81"/>
      <c r="N55" s="100"/>
      <c r="O55" s="57"/>
      <c r="P55" s="100" t="s">
        <v>128</v>
      </c>
      <c r="Q55" s="57">
        <v>-200</v>
      </c>
      <c r="R55" s="152">
        <f>SUM(O53:O55)+SUM(Q53:Q55)</f>
        <v>0</v>
      </c>
      <c r="S55" s="57">
        <v>-16700</v>
      </c>
      <c r="T55" s="312">
        <v>4857200</v>
      </c>
      <c r="U55" s="313">
        <v>4289500</v>
      </c>
      <c r="V55" s="325">
        <v>4289100</v>
      </c>
      <c r="W55" s="294">
        <v>-7.9000000000000001E-2</v>
      </c>
      <c r="X55" s="294">
        <v>-8.8999999999999996E-2</v>
      </c>
      <c r="Y55" s="242">
        <v>-5.5E-2</v>
      </c>
      <c r="Z55" s="248">
        <v>-6.5000000000000002E-2</v>
      </c>
      <c r="AA55" s="251">
        <v>3.5000000000000003E-2</v>
      </c>
      <c r="AB55" s="112">
        <v>103.89</v>
      </c>
      <c r="AC55" s="151"/>
    </row>
    <row r="56" spans="1:29" s="150" customFormat="1" ht="27" customHeight="1" x14ac:dyDescent="0.25">
      <c r="A56" s="32"/>
      <c r="B56" s="14"/>
      <c r="C56" s="127"/>
      <c r="D56" s="46"/>
      <c r="E56" s="263"/>
      <c r="F56" s="61"/>
      <c r="G56" s="61"/>
      <c r="H56" s="66"/>
      <c r="I56" s="56"/>
      <c r="J56" s="99"/>
      <c r="K56" s="96"/>
      <c r="L56" s="76"/>
      <c r="M56" s="87"/>
      <c r="N56" s="99"/>
      <c r="O56" s="61"/>
      <c r="P56" s="99" t="s">
        <v>131</v>
      </c>
      <c r="Q56" s="61">
        <v>14100</v>
      </c>
      <c r="R56" s="76"/>
      <c r="S56" s="61"/>
      <c r="T56" s="311"/>
      <c r="U56" s="315"/>
      <c r="V56" s="233"/>
      <c r="W56" s="296"/>
      <c r="X56" s="296"/>
      <c r="Y56" s="303"/>
      <c r="Z56" s="247"/>
      <c r="AA56" s="247"/>
      <c r="AB56" s="113">
        <v>103.66</v>
      </c>
      <c r="AC56" s="151"/>
    </row>
    <row r="57" spans="1:29" s="150" customFormat="1" ht="27" customHeight="1" x14ac:dyDescent="0.25">
      <c r="A57" s="32"/>
      <c r="B57" s="14"/>
      <c r="C57" s="127"/>
      <c r="D57" s="46"/>
      <c r="E57" s="263"/>
      <c r="F57" s="61"/>
      <c r="G57" s="61"/>
      <c r="H57" s="66"/>
      <c r="I57" s="56"/>
      <c r="J57" s="99" t="s">
        <v>129</v>
      </c>
      <c r="K57" s="96">
        <v>-200</v>
      </c>
      <c r="L57" s="76"/>
      <c r="M57" s="87"/>
      <c r="N57" s="99"/>
      <c r="O57" s="61"/>
      <c r="P57" s="99" t="s">
        <v>84</v>
      </c>
      <c r="Q57" s="61">
        <v>100</v>
      </c>
      <c r="R57" s="76"/>
      <c r="S57" s="61"/>
      <c r="T57" s="311"/>
      <c r="U57" s="315"/>
      <c r="V57" s="233"/>
      <c r="W57" s="296"/>
      <c r="X57" s="296"/>
      <c r="Y57" s="303"/>
      <c r="Z57" s="247"/>
      <c r="AA57" s="247"/>
      <c r="AB57" s="113"/>
      <c r="AC57" s="151"/>
    </row>
    <row r="58" spans="1:29" s="150" customFormat="1" ht="27" customHeight="1" x14ac:dyDescent="0.25">
      <c r="A58" s="34">
        <v>26</v>
      </c>
      <c r="B58" s="18" t="s">
        <v>60</v>
      </c>
      <c r="C58" s="126">
        <v>-1.6E-2</v>
      </c>
      <c r="D58" s="280">
        <v>-6.5000000000000002E-2</v>
      </c>
      <c r="E58" s="264">
        <v>1E-3</v>
      </c>
      <c r="F58" s="57">
        <v>400</v>
      </c>
      <c r="G58" s="57">
        <v>2700</v>
      </c>
      <c r="H58" s="67">
        <f>SUM(F58:G58)</f>
        <v>3100</v>
      </c>
      <c r="I58" s="55"/>
      <c r="J58" s="100" t="s">
        <v>130</v>
      </c>
      <c r="K58" s="95">
        <v>200</v>
      </c>
      <c r="L58" s="80">
        <f>SUM(K56:K58)</f>
        <v>0</v>
      </c>
      <c r="M58" s="81"/>
      <c r="N58" s="100"/>
      <c r="O58" s="57"/>
      <c r="P58" s="100" t="s">
        <v>130</v>
      </c>
      <c r="Q58" s="95">
        <v>-400</v>
      </c>
      <c r="R58" s="152">
        <f>SUM(O56:O58)+SUM(Q56:Q58)</f>
        <v>13800</v>
      </c>
      <c r="S58" s="57">
        <v>16900</v>
      </c>
      <c r="T58" s="312">
        <v>4874100</v>
      </c>
      <c r="U58" s="313">
        <v>4297200</v>
      </c>
      <c r="V58" s="325">
        <v>4296800</v>
      </c>
      <c r="W58" s="294">
        <v>-8.5000000000000006E-2</v>
      </c>
      <c r="X58" s="294">
        <v>-0.09</v>
      </c>
      <c r="Y58" s="242">
        <v>-5.5E-2</v>
      </c>
      <c r="Z58" s="251">
        <v>-0.06</v>
      </c>
      <c r="AA58" s="251">
        <v>0.03</v>
      </c>
      <c r="AB58" s="112">
        <v>103.83</v>
      </c>
      <c r="AC58" s="151"/>
    </row>
    <row r="59" spans="1:29" s="150" customFormat="1" ht="27" customHeight="1" x14ac:dyDescent="0.25">
      <c r="A59" s="32"/>
      <c r="B59" s="14"/>
      <c r="C59" s="127"/>
      <c r="D59" s="46"/>
      <c r="E59" s="263"/>
      <c r="F59" s="61"/>
      <c r="G59" s="61"/>
      <c r="H59" s="66"/>
      <c r="I59" s="56"/>
      <c r="J59" s="99"/>
      <c r="K59" s="96"/>
      <c r="L59" s="76"/>
      <c r="M59" s="87"/>
      <c r="N59" s="99"/>
      <c r="O59" s="61"/>
      <c r="P59" s="99" t="s">
        <v>135</v>
      </c>
      <c r="Q59" s="61">
        <v>20000</v>
      </c>
      <c r="R59" s="76"/>
      <c r="S59" s="61"/>
      <c r="T59" s="311"/>
      <c r="U59" s="315"/>
      <c r="V59" s="233"/>
      <c r="W59" s="296"/>
      <c r="X59" s="296"/>
      <c r="Y59" s="303"/>
      <c r="Z59" s="247"/>
      <c r="AA59" s="247"/>
      <c r="AB59" s="113">
        <v>103.59</v>
      </c>
      <c r="AC59" s="151"/>
    </row>
    <row r="60" spans="1:29" s="150" customFormat="1" ht="27" customHeight="1" x14ac:dyDescent="0.25">
      <c r="A60" s="32"/>
      <c r="B60" s="14"/>
      <c r="C60" s="127"/>
      <c r="D60" s="46"/>
      <c r="E60" s="263"/>
      <c r="F60" s="61"/>
      <c r="G60" s="61"/>
      <c r="H60" s="66"/>
      <c r="I60" s="56"/>
      <c r="J60" s="99" t="s">
        <v>132</v>
      </c>
      <c r="K60" s="96">
        <v>-800</v>
      </c>
      <c r="L60" s="76"/>
      <c r="M60" s="87"/>
      <c r="N60" s="99"/>
      <c r="O60" s="61"/>
      <c r="P60" s="99" t="s">
        <v>136</v>
      </c>
      <c r="Q60" s="61">
        <v>2000</v>
      </c>
      <c r="R60" s="76"/>
      <c r="S60" s="61"/>
      <c r="T60" s="311"/>
      <c r="U60" s="315"/>
      <c r="V60" s="233"/>
      <c r="W60" s="296"/>
      <c r="X60" s="296"/>
      <c r="Y60" s="303"/>
      <c r="Z60" s="247"/>
      <c r="AA60" s="247"/>
      <c r="AB60" s="113"/>
      <c r="AC60" s="151"/>
    </row>
    <row r="61" spans="1:29" s="150" customFormat="1" ht="27" customHeight="1" x14ac:dyDescent="0.25">
      <c r="A61" s="32"/>
      <c r="B61" s="14"/>
      <c r="C61" s="127"/>
      <c r="D61" s="46"/>
      <c r="E61" s="263"/>
      <c r="F61" s="61"/>
      <c r="G61" s="61"/>
      <c r="H61" s="66"/>
      <c r="I61" s="56"/>
      <c r="J61" s="99" t="s">
        <v>133</v>
      </c>
      <c r="K61" s="96">
        <v>400</v>
      </c>
      <c r="L61" s="76"/>
      <c r="M61" s="87"/>
      <c r="N61" s="99"/>
      <c r="O61" s="61"/>
      <c r="P61" s="99" t="s">
        <v>137</v>
      </c>
      <c r="Q61" s="61">
        <v>-100</v>
      </c>
      <c r="R61" s="76"/>
      <c r="S61" s="61"/>
      <c r="T61" s="311"/>
      <c r="U61" s="315"/>
      <c r="V61" s="233"/>
      <c r="W61" s="296"/>
      <c r="X61" s="296"/>
      <c r="Y61" s="303"/>
      <c r="Z61" s="247"/>
      <c r="AA61" s="247"/>
      <c r="AB61" s="113"/>
      <c r="AC61" s="151"/>
    </row>
    <row r="62" spans="1:29" s="150" customFormat="1" ht="27" customHeight="1" x14ac:dyDescent="0.25">
      <c r="A62" s="32">
        <v>27</v>
      </c>
      <c r="B62" s="132" t="s">
        <v>61</v>
      </c>
      <c r="C62" s="127">
        <v>-1.7000000000000001E-2</v>
      </c>
      <c r="D62" s="46">
        <v>-6.5000000000000002E-2</v>
      </c>
      <c r="E62" s="263">
        <v>1E-3</v>
      </c>
      <c r="F62" s="61">
        <v>-400</v>
      </c>
      <c r="G62" s="61">
        <v>-2700</v>
      </c>
      <c r="H62" s="66">
        <f>SUM(F62:G62)</f>
        <v>-3100</v>
      </c>
      <c r="I62" s="56"/>
      <c r="J62" s="99" t="s">
        <v>134</v>
      </c>
      <c r="K62" s="95">
        <v>-68800</v>
      </c>
      <c r="L62" s="76">
        <f>SUM(K59:K62)</f>
        <v>-69200</v>
      </c>
      <c r="M62" s="238"/>
      <c r="N62" s="100"/>
      <c r="O62" s="61"/>
      <c r="P62" s="100" t="s">
        <v>134</v>
      </c>
      <c r="Q62" s="61">
        <v>118200</v>
      </c>
      <c r="R62" s="152">
        <f>SUM(O59:O62)+SUM(Q59:Q62)+M62</f>
        <v>140100</v>
      </c>
      <c r="S62" s="61">
        <v>67800</v>
      </c>
      <c r="T62" s="311">
        <v>4941900</v>
      </c>
      <c r="U62" s="315">
        <v>4349400</v>
      </c>
      <c r="V62" s="233">
        <v>4349100</v>
      </c>
      <c r="W62" s="298">
        <v>-8.4000000000000005E-2</v>
      </c>
      <c r="X62" s="298">
        <v>-0.09</v>
      </c>
      <c r="Y62" s="246">
        <v>-5.5E-2</v>
      </c>
      <c r="Z62" s="247">
        <v>-5.5E-2</v>
      </c>
      <c r="AA62" s="247">
        <v>3.5000000000000003E-2</v>
      </c>
      <c r="AB62" s="113">
        <v>103.75</v>
      </c>
      <c r="AC62" s="151"/>
    </row>
    <row r="63" spans="1:29" s="150" customFormat="1" ht="27" customHeight="1" x14ac:dyDescent="0.25">
      <c r="A63" s="36"/>
      <c r="B63" s="14"/>
      <c r="C63" s="58"/>
      <c r="D63" s="281"/>
      <c r="E63" s="265"/>
      <c r="F63" s="64"/>
      <c r="G63" s="64"/>
      <c r="H63" s="70"/>
      <c r="I63" s="110"/>
      <c r="J63" s="109" t="s">
        <v>138</v>
      </c>
      <c r="K63" s="96">
        <v>-4100</v>
      </c>
      <c r="L63" s="72"/>
      <c r="M63" s="97"/>
      <c r="N63" s="99"/>
      <c r="O63" s="64"/>
      <c r="P63" s="99"/>
      <c r="Q63" s="64"/>
      <c r="R63" s="104"/>
      <c r="S63" s="64"/>
      <c r="T63" s="316"/>
      <c r="U63" s="317"/>
      <c r="V63" s="234"/>
      <c r="W63" s="295"/>
      <c r="X63" s="295"/>
      <c r="Y63" s="304"/>
      <c r="Z63" s="253"/>
      <c r="AA63" s="250"/>
      <c r="AB63" s="111">
        <v>104.07</v>
      </c>
      <c r="AC63" s="151"/>
    </row>
    <row r="64" spans="1:29" s="150" customFormat="1" ht="27" customHeight="1" x14ac:dyDescent="0.25">
      <c r="A64" s="32"/>
      <c r="B64" s="14"/>
      <c r="C64" s="59"/>
      <c r="D64" s="45"/>
      <c r="E64" s="263"/>
      <c r="F64" s="61"/>
      <c r="G64" s="61"/>
      <c r="H64" s="66"/>
      <c r="I64" s="134"/>
      <c r="J64" s="99" t="s">
        <v>139</v>
      </c>
      <c r="K64" s="96">
        <v>-100</v>
      </c>
      <c r="L64" s="76"/>
      <c r="M64" s="87"/>
      <c r="N64" s="99"/>
      <c r="O64" s="61"/>
      <c r="P64" s="99"/>
      <c r="Q64" s="61"/>
      <c r="R64" s="105"/>
      <c r="S64" s="61"/>
      <c r="T64" s="311"/>
      <c r="U64" s="315"/>
      <c r="V64" s="233"/>
      <c r="W64" s="296"/>
      <c r="X64" s="296"/>
      <c r="Y64" s="303"/>
      <c r="Z64" s="249"/>
      <c r="AA64" s="247"/>
      <c r="AB64" s="113"/>
      <c r="AC64" s="151"/>
    </row>
    <row r="65" spans="1:30" s="150" customFormat="1" ht="27" customHeight="1" x14ac:dyDescent="0.25">
      <c r="A65" s="32"/>
      <c r="B65" s="14"/>
      <c r="C65" s="59"/>
      <c r="D65" s="45"/>
      <c r="E65" s="263"/>
      <c r="F65" s="61"/>
      <c r="G65" s="61"/>
      <c r="H65" s="66"/>
      <c r="I65" s="134"/>
      <c r="J65" s="99" t="s">
        <v>140</v>
      </c>
      <c r="K65" s="96">
        <v>-100</v>
      </c>
      <c r="L65" s="76"/>
      <c r="M65" s="87"/>
      <c r="N65" s="99"/>
      <c r="O65" s="61"/>
      <c r="P65" s="99" t="s">
        <v>142</v>
      </c>
      <c r="Q65" s="61">
        <v>6100</v>
      </c>
      <c r="R65" s="105"/>
      <c r="S65" s="61"/>
      <c r="T65" s="311"/>
      <c r="U65" s="315"/>
      <c r="V65" s="233"/>
      <c r="W65" s="296"/>
      <c r="X65" s="296"/>
      <c r="Y65" s="303"/>
      <c r="Z65" s="249"/>
      <c r="AA65" s="247"/>
      <c r="AB65" s="113"/>
      <c r="AC65" s="151"/>
    </row>
    <row r="66" spans="1:30" s="150" customFormat="1" ht="27" customHeight="1" x14ac:dyDescent="0.25">
      <c r="A66" s="34">
        <v>28</v>
      </c>
      <c r="B66" s="34" t="s">
        <v>62</v>
      </c>
      <c r="C66" s="126">
        <v>-1.6E-2</v>
      </c>
      <c r="D66" s="280">
        <v>-6.5000000000000002E-2</v>
      </c>
      <c r="E66" s="264">
        <v>1E-3</v>
      </c>
      <c r="F66" s="57">
        <v>-300</v>
      </c>
      <c r="G66" s="57">
        <v>200</v>
      </c>
      <c r="H66" s="67">
        <f>SUM(F66:G66)</f>
        <v>-100</v>
      </c>
      <c r="I66" s="55"/>
      <c r="J66" s="100" t="s">
        <v>141</v>
      </c>
      <c r="K66" s="95">
        <v>100</v>
      </c>
      <c r="L66" s="80">
        <f>SUM(K63:K66)</f>
        <v>-4200</v>
      </c>
      <c r="M66" s="81"/>
      <c r="N66" s="100" t="s">
        <v>138</v>
      </c>
      <c r="O66" s="57">
        <v>4000</v>
      </c>
      <c r="P66" s="100" t="s">
        <v>143</v>
      </c>
      <c r="Q66" s="57">
        <v>100</v>
      </c>
      <c r="R66" s="152">
        <f>SUM(O63:O66)+SUM(Q63:Q66)</f>
        <v>10200</v>
      </c>
      <c r="S66" s="57">
        <v>5900</v>
      </c>
      <c r="T66" s="312">
        <v>4947800</v>
      </c>
      <c r="U66" s="313">
        <v>4351200</v>
      </c>
      <c r="V66" s="325">
        <v>4350900</v>
      </c>
      <c r="W66" s="294">
        <v>-9.6000000000000002E-2</v>
      </c>
      <c r="X66" s="294">
        <v>-0.09</v>
      </c>
      <c r="Y66" s="242">
        <v>-5.5E-2</v>
      </c>
      <c r="Z66" s="248">
        <v>-5.5E-2</v>
      </c>
      <c r="AA66" s="251">
        <v>3.5000000000000003E-2</v>
      </c>
      <c r="AB66" s="112">
        <v>104.37</v>
      </c>
      <c r="AC66" s="151"/>
    </row>
    <row r="67" spans="1:30" s="150" customFormat="1" ht="27" customHeight="1" x14ac:dyDescent="0.25">
      <c r="A67" s="32"/>
      <c r="B67" s="14"/>
      <c r="C67" s="127"/>
      <c r="D67" s="46"/>
      <c r="E67" s="263"/>
      <c r="F67" s="61"/>
      <c r="G67" s="61"/>
      <c r="H67" s="66"/>
      <c r="I67" s="56"/>
      <c r="J67" s="109"/>
      <c r="K67" s="96"/>
      <c r="L67" s="76"/>
      <c r="M67" s="87"/>
      <c r="N67" s="99"/>
      <c r="O67" s="61"/>
      <c r="P67" s="99" t="s">
        <v>144</v>
      </c>
      <c r="Q67" s="61">
        <v>6000</v>
      </c>
      <c r="R67" s="76"/>
      <c r="S67" s="61"/>
      <c r="T67" s="311"/>
      <c r="U67" s="315"/>
      <c r="V67" s="233"/>
      <c r="W67" s="296"/>
      <c r="X67" s="296"/>
      <c r="Y67" s="303"/>
      <c r="Z67" s="247"/>
      <c r="AA67" s="247"/>
      <c r="AB67" s="113">
        <v>104.21</v>
      </c>
      <c r="AC67" s="151"/>
    </row>
    <row r="68" spans="1:30" s="150" customFormat="1" ht="27" customHeight="1" x14ac:dyDescent="0.25">
      <c r="A68" s="32"/>
      <c r="B68" s="14"/>
      <c r="C68" s="127"/>
      <c r="D68" s="46"/>
      <c r="E68" s="263"/>
      <c r="F68" s="61"/>
      <c r="G68" s="61"/>
      <c r="H68" s="66"/>
      <c r="I68" s="56"/>
      <c r="J68" s="99" t="s">
        <v>144</v>
      </c>
      <c r="K68" s="96">
        <v>-3000</v>
      </c>
      <c r="L68" s="76"/>
      <c r="M68" s="87"/>
      <c r="N68" s="99"/>
      <c r="O68" s="61"/>
      <c r="P68" s="99" t="s">
        <v>84</v>
      </c>
      <c r="Q68" s="61">
        <v>400</v>
      </c>
      <c r="R68" s="76"/>
      <c r="S68" s="61"/>
      <c r="T68" s="311"/>
      <c r="U68" s="315"/>
      <c r="V68" s="233"/>
      <c r="W68" s="296"/>
      <c r="X68" s="296"/>
      <c r="Y68" s="303"/>
      <c r="Z68" s="247"/>
      <c r="AA68" s="247"/>
      <c r="AB68" s="113"/>
      <c r="AC68" s="151"/>
    </row>
    <row r="69" spans="1:30" s="150" customFormat="1" ht="27" customHeight="1" thickBot="1" x14ac:dyDescent="0.3">
      <c r="A69" s="34">
        <v>29</v>
      </c>
      <c r="B69" s="18" t="s">
        <v>63</v>
      </c>
      <c r="C69" s="126">
        <v>-1.2E-2</v>
      </c>
      <c r="D69" s="46">
        <v>-7.0000000000000007E-2</v>
      </c>
      <c r="E69" s="263">
        <v>1E-3</v>
      </c>
      <c r="F69" s="57">
        <v>0</v>
      </c>
      <c r="G69" s="57">
        <v>8000</v>
      </c>
      <c r="H69" s="67">
        <f>SUM(F69:G69)</f>
        <v>8000</v>
      </c>
      <c r="I69" s="55"/>
      <c r="J69" s="100" t="s">
        <v>145</v>
      </c>
      <c r="K69" s="95">
        <v>-100</v>
      </c>
      <c r="L69" s="80">
        <f>SUM(K67:K69)</f>
        <v>-3100</v>
      </c>
      <c r="M69" s="81"/>
      <c r="N69" s="100"/>
      <c r="O69" s="57"/>
      <c r="P69" s="100" t="s">
        <v>146</v>
      </c>
      <c r="Q69" s="95">
        <v>-100</v>
      </c>
      <c r="R69" s="152">
        <f>SUM(O67:O69)+SUM(Q67:Q69)</f>
        <v>6300</v>
      </c>
      <c r="S69" s="57">
        <v>11200</v>
      </c>
      <c r="T69" s="312">
        <v>4959000</v>
      </c>
      <c r="U69" s="313">
        <v>4354800</v>
      </c>
      <c r="V69" s="325">
        <v>4354800</v>
      </c>
      <c r="W69" s="294">
        <v>-8.2000000000000003E-2</v>
      </c>
      <c r="X69" s="294">
        <v>-9.8000000000000004E-2</v>
      </c>
      <c r="Y69" s="242">
        <v>-5.5E-2</v>
      </c>
      <c r="Z69" s="251">
        <v>-5.5E-2</v>
      </c>
      <c r="AA69" s="251">
        <v>0.05</v>
      </c>
      <c r="AB69" s="112">
        <v>104.57</v>
      </c>
      <c r="AC69" s="151"/>
    </row>
    <row r="70" spans="1:30" ht="22.5" customHeight="1" x14ac:dyDescent="0.2">
      <c r="A70" s="192" t="s">
        <v>46</v>
      </c>
      <c r="B70" s="163"/>
      <c r="C70" s="271"/>
      <c r="D70" s="271"/>
      <c r="E70" s="272"/>
      <c r="F70" s="274"/>
      <c r="G70" s="164"/>
      <c r="H70" s="164"/>
      <c r="I70" s="165"/>
      <c r="J70" s="157" t="s">
        <v>13</v>
      </c>
      <c r="K70" s="166"/>
      <c r="L70" s="167"/>
      <c r="M70" s="168"/>
      <c r="N70" s="159" t="s">
        <v>16</v>
      </c>
      <c r="O70" s="160"/>
      <c r="P70" s="159" t="s">
        <v>16</v>
      </c>
      <c r="Q70" s="160"/>
      <c r="R70" s="161" t="s">
        <v>15</v>
      </c>
      <c r="S70" s="169"/>
      <c r="T70" s="186"/>
      <c r="U70" s="170"/>
      <c r="V70" s="167"/>
      <c r="W70" s="299"/>
      <c r="X70" s="301"/>
      <c r="Y70" s="307"/>
      <c r="Z70" s="308"/>
      <c r="AA70" s="301"/>
      <c r="AB70" s="171"/>
      <c r="AC70" s="149"/>
      <c r="AD70" s="149"/>
    </row>
    <row r="71" spans="1:30" ht="20.25" customHeight="1" thickBot="1" x14ac:dyDescent="0.25">
      <c r="A71" s="240" t="s">
        <v>47</v>
      </c>
      <c r="B71" s="172"/>
      <c r="C71" s="273">
        <f>AVERAGE(C8:C69)</f>
        <v>-1.6631578947368424E-2</v>
      </c>
      <c r="D71" s="284">
        <f>AVERAGE(D8:D69)</f>
        <v>-6.3684210526315788E-2</v>
      </c>
      <c r="E71" s="285">
        <f>AVERAGE(E8:E69)</f>
        <v>1.0000000000000005E-3</v>
      </c>
      <c r="F71" s="275">
        <v>27461</v>
      </c>
      <c r="G71" s="162">
        <v>-187197</v>
      </c>
      <c r="H71" s="162">
        <v>-159736</v>
      </c>
      <c r="I71" s="174"/>
      <c r="J71" s="384">
        <v>63173</v>
      </c>
      <c r="K71" s="385"/>
      <c r="L71" s="175"/>
      <c r="M71" s="176"/>
      <c r="N71" s="381">
        <v>-700</v>
      </c>
      <c r="O71" s="382"/>
      <c r="P71" s="381">
        <v>61451</v>
      </c>
      <c r="Q71" s="382"/>
      <c r="R71" s="177">
        <f>SUM(N71:Q71)</f>
        <v>60751</v>
      </c>
      <c r="S71" s="178"/>
      <c r="T71" s="239"/>
      <c r="U71" s="179"/>
      <c r="V71" s="180"/>
      <c r="W71" s="300">
        <f>AVERAGE(W10:W69)</f>
        <v>-8.1052631578947376E-2</v>
      </c>
      <c r="X71" s="302">
        <f t="shared" ref="X71:AA71" si="0">AVERAGE(X10:X69)</f>
        <v>-9.3263157894736853E-2</v>
      </c>
      <c r="Y71" s="309">
        <f t="shared" si="0"/>
        <v>-5.5000000000000021E-2</v>
      </c>
      <c r="Z71" s="302">
        <f t="shared" si="0"/>
        <v>-5.6315789473684201E-2</v>
      </c>
      <c r="AA71" s="302">
        <f t="shared" si="0"/>
        <v>3.2105263157894748E-2</v>
      </c>
      <c r="AB71" s="310">
        <f>AVERAGE(AB8:AB69)</f>
        <v>103.68026315789471</v>
      </c>
      <c r="AC71" s="149"/>
      <c r="AD71" s="149"/>
    </row>
    <row r="72" spans="1:30" ht="21.75" customHeight="1" x14ac:dyDescent="0.2">
      <c r="A72" s="192" t="s">
        <v>46</v>
      </c>
      <c r="B72" s="163"/>
      <c r="C72" s="156"/>
      <c r="D72" s="261"/>
      <c r="E72" s="270"/>
      <c r="F72" s="181" t="s">
        <v>19</v>
      </c>
      <c r="G72" s="182"/>
      <c r="H72" s="286"/>
      <c r="I72" s="165"/>
      <c r="J72" s="158" t="s">
        <v>14</v>
      </c>
      <c r="K72" s="166"/>
      <c r="L72" s="167"/>
      <c r="M72" s="183"/>
      <c r="N72" s="159" t="s">
        <v>17</v>
      </c>
      <c r="O72" s="160"/>
      <c r="P72" s="159" t="s">
        <v>17</v>
      </c>
      <c r="Q72" s="160"/>
      <c r="R72" s="161" t="s">
        <v>18</v>
      </c>
      <c r="S72" s="184"/>
      <c r="T72" s="185"/>
      <c r="U72" s="170"/>
      <c r="V72" s="186"/>
      <c r="W72" s="293"/>
      <c r="X72" s="288"/>
      <c r="Y72" s="289"/>
      <c r="Z72" s="289"/>
      <c r="AA72" s="288"/>
      <c r="AB72" s="290"/>
      <c r="AC72" s="149"/>
      <c r="AD72" s="149"/>
    </row>
    <row r="73" spans="1:30" ht="21" customHeight="1" thickBot="1" x14ac:dyDescent="0.25">
      <c r="A73" s="240" t="s">
        <v>48</v>
      </c>
      <c r="B73" s="172"/>
      <c r="C73" s="173">
        <v>-1.6107142857142865E-2</v>
      </c>
      <c r="D73" s="269"/>
      <c r="E73" s="268"/>
      <c r="F73" s="214">
        <v>1155820</v>
      </c>
      <c r="G73" s="187"/>
      <c r="H73" s="287"/>
      <c r="I73" s="174"/>
      <c r="J73" s="384">
        <v>52545</v>
      </c>
      <c r="K73" s="385"/>
      <c r="L73" s="175"/>
      <c r="M73" s="176"/>
      <c r="N73" s="381">
        <v>3951</v>
      </c>
      <c r="O73" s="382"/>
      <c r="P73" s="376">
        <v>1992602</v>
      </c>
      <c r="Q73" s="377"/>
      <c r="R73" s="188">
        <f>SUM(N73:Q73)</f>
        <v>1996553</v>
      </c>
      <c r="S73" s="189"/>
      <c r="T73" s="190"/>
      <c r="U73" s="179"/>
      <c r="V73" s="191"/>
      <c r="W73" s="179"/>
      <c r="X73" s="291"/>
      <c r="Y73" s="291"/>
      <c r="Z73" s="291"/>
      <c r="AA73" s="291"/>
      <c r="AB73" s="292"/>
      <c r="AC73" s="149"/>
      <c r="AD73" s="149"/>
    </row>
    <row r="74" spans="1:30" ht="15" customHeight="1" x14ac:dyDescent="0.15">
      <c r="A74" s="193"/>
      <c r="B74" s="193"/>
      <c r="C74" s="193"/>
      <c r="D74" s="193"/>
      <c r="E74" s="193"/>
      <c r="F74" s="194" t="s">
        <v>10</v>
      </c>
      <c r="G74" s="195">
        <v>0.75</v>
      </c>
      <c r="H74" s="196" t="s">
        <v>39</v>
      </c>
      <c r="I74" s="193"/>
      <c r="J74" s="193"/>
      <c r="K74" s="197" t="s">
        <v>42</v>
      </c>
      <c r="L74" s="42">
        <v>1.4750000000000001</v>
      </c>
      <c r="M74" s="196" t="s">
        <v>38</v>
      </c>
      <c r="N74" s="198"/>
      <c r="O74" s="193"/>
      <c r="P74" s="241" t="s">
        <v>56</v>
      </c>
      <c r="Q74" s="200"/>
      <c r="R74" s="199"/>
      <c r="S74" s="199"/>
      <c r="T74" s="200"/>
      <c r="U74" s="200"/>
      <c r="V74" s="200" t="s">
        <v>71</v>
      </c>
      <c r="W74" s="200"/>
      <c r="X74" s="201"/>
      <c r="Y74" s="202"/>
      <c r="Z74" s="202"/>
      <c r="AA74" s="229"/>
      <c r="AB74" s="193"/>
      <c r="AC74" s="149"/>
      <c r="AD74" s="149"/>
    </row>
    <row r="75" spans="1:30" ht="15" customHeight="1" x14ac:dyDescent="0.15">
      <c r="A75" s="193"/>
      <c r="B75" s="193"/>
      <c r="C75" s="193"/>
      <c r="D75" s="193"/>
      <c r="E75" s="193"/>
      <c r="F75" s="193"/>
      <c r="G75" s="195">
        <v>0.5</v>
      </c>
      <c r="H75" s="196" t="s">
        <v>40</v>
      </c>
      <c r="I75" s="193"/>
      <c r="J75" s="193"/>
      <c r="K75" s="197" t="s">
        <v>43</v>
      </c>
      <c r="L75" s="40">
        <v>1</v>
      </c>
      <c r="M75" s="196" t="s">
        <v>58</v>
      </c>
      <c r="N75" s="193"/>
      <c r="O75" s="193"/>
      <c r="P75" s="199" t="s">
        <v>57</v>
      </c>
      <c r="Q75" s="200"/>
      <c r="R75" s="199"/>
      <c r="S75" s="199"/>
      <c r="T75" s="203"/>
      <c r="U75" s="203"/>
      <c r="V75" s="200" t="s">
        <v>72</v>
      </c>
      <c r="W75" s="196"/>
      <c r="X75" s="204"/>
      <c r="Y75" s="205"/>
      <c r="Z75" s="205"/>
      <c r="AA75" s="230"/>
      <c r="AB75" s="193"/>
      <c r="AC75" s="149"/>
      <c r="AD75" s="149"/>
    </row>
    <row r="76" spans="1:30" ht="15" customHeight="1" x14ac:dyDescent="0.15">
      <c r="A76" s="193"/>
      <c r="B76" s="193"/>
      <c r="C76" s="193"/>
      <c r="D76" s="193"/>
      <c r="E76" s="193"/>
      <c r="F76" s="193"/>
      <c r="G76" s="195">
        <v>0.3</v>
      </c>
      <c r="H76" s="196" t="s">
        <v>41</v>
      </c>
      <c r="I76" s="193"/>
      <c r="J76" s="193"/>
      <c r="K76" s="197"/>
      <c r="L76" s="40"/>
      <c r="M76" s="196"/>
      <c r="N76" s="193"/>
      <c r="O76" s="207"/>
      <c r="P76" s="200" t="s">
        <v>70</v>
      </c>
      <c r="Q76" s="200"/>
      <c r="R76" s="208"/>
      <c r="S76" s="209"/>
      <c r="T76" s="203"/>
      <c r="U76" s="203"/>
      <c r="V76" s="196" t="s">
        <v>73</v>
      </c>
      <c r="W76" s="210"/>
      <c r="X76" s="201"/>
      <c r="Y76" s="202"/>
      <c r="Z76" s="202"/>
      <c r="AA76" s="206"/>
      <c r="AB76" s="193"/>
      <c r="AC76" s="149"/>
      <c r="AD76" s="149"/>
    </row>
    <row r="77" spans="1:30" ht="15" customHeight="1" x14ac:dyDescent="0.15">
      <c r="A77" s="20"/>
      <c r="B77" s="20"/>
      <c r="C77" s="20"/>
      <c r="D77" s="20"/>
      <c r="E77" s="20"/>
      <c r="K77" s="383"/>
      <c r="L77" s="383"/>
      <c r="M77" s="25"/>
      <c r="N77" s="28"/>
      <c r="O77" s="207"/>
      <c r="P77" s="200" t="s">
        <v>165</v>
      </c>
      <c r="Q77" s="33"/>
      <c r="R77" s="23"/>
      <c r="S77" s="23"/>
      <c r="T77" s="30"/>
      <c r="U77" s="29"/>
      <c r="V77" s="210" t="s">
        <v>74</v>
      </c>
      <c r="X77" s="121"/>
      <c r="Y77" s="123"/>
      <c r="Z77" s="123"/>
      <c r="AA77" s="123"/>
      <c r="AB77"/>
      <c r="AC77" s="149"/>
      <c r="AD77" s="149"/>
    </row>
    <row r="78" spans="1:30" x14ac:dyDescent="0.15">
      <c r="A78" s="21"/>
      <c r="B78" s="20"/>
      <c r="C78" s="20"/>
      <c r="D78" s="20"/>
      <c r="E78" s="20"/>
      <c r="L78" s="22"/>
      <c r="M78" s="39"/>
      <c r="N78" s="28"/>
      <c r="O78" s="207"/>
      <c r="P78" s="20"/>
      <c r="Q78" s="27"/>
      <c r="R78" s="25"/>
      <c r="S78" s="28"/>
      <c r="T78" s="30"/>
      <c r="U78" s="29"/>
      <c r="X78" s="121"/>
      <c r="Y78" s="123"/>
      <c r="Z78" s="123"/>
      <c r="AA78" s="123"/>
      <c r="AB78"/>
      <c r="AC78" s="149"/>
      <c r="AD78" s="149"/>
    </row>
    <row r="79" spans="1:30" x14ac:dyDescent="0.15">
      <c r="C79" s="1"/>
      <c r="D79" s="1"/>
      <c r="K79" s="4"/>
      <c r="L79" s="22"/>
      <c r="O79" s="207"/>
      <c r="P79" s="30"/>
      <c r="AB79"/>
      <c r="AC79" s="149"/>
      <c r="AD79" s="149"/>
    </row>
    <row r="80" spans="1:30" ht="14.25" x14ac:dyDescent="0.15">
      <c r="C80" s="45"/>
      <c r="D80" s="45"/>
      <c r="E80" s="20"/>
      <c r="O80" s="207"/>
      <c r="Q80" s="24"/>
      <c r="R80" s="25"/>
      <c r="S80" s="26"/>
      <c r="T80" s="20"/>
      <c r="AB80"/>
      <c r="AC80" s="149"/>
      <c r="AD80" s="149"/>
    </row>
    <row r="81" spans="3:30" ht="14.25" x14ac:dyDescent="0.15">
      <c r="C81" s="45"/>
      <c r="D81" s="45"/>
      <c r="F81" s="20"/>
      <c r="J81" s="29"/>
      <c r="P81" s="38"/>
      <c r="AB81"/>
      <c r="AC81" s="149"/>
      <c r="AD81" s="149"/>
    </row>
    <row r="82" spans="3:30" ht="14.25" x14ac:dyDescent="0.15">
      <c r="C82" s="45"/>
      <c r="D82" s="45"/>
      <c r="F82" s="22"/>
      <c r="G82" s="27"/>
      <c r="H82" s="25"/>
      <c r="I82" s="28"/>
      <c r="J82" s="29"/>
      <c r="AB82"/>
      <c r="AC82" s="149"/>
      <c r="AD82" s="149"/>
    </row>
    <row r="83" spans="3:30" ht="14.25" x14ac:dyDescent="0.15">
      <c r="C83" s="45"/>
      <c r="D83" s="45"/>
      <c r="F83" s="20"/>
      <c r="G83" s="27"/>
      <c r="H83" s="25"/>
      <c r="I83" s="28"/>
      <c r="J83" s="30"/>
      <c r="AB83"/>
      <c r="AC83" s="149"/>
      <c r="AD83" s="149"/>
    </row>
    <row r="84" spans="3:30" ht="14.25" x14ac:dyDescent="0.15">
      <c r="C84" s="46"/>
      <c r="D84" s="46"/>
      <c r="F84" s="30"/>
      <c r="G84" s="27"/>
      <c r="H84" s="25"/>
      <c r="I84" s="28"/>
      <c r="J84" s="30"/>
      <c r="AB84"/>
      <c r="AC84" s="149"/>
      <c r="AD84" s="149"/>
    </row>
    <row r="85" spans="3:30" ht="14.25" x14ac:dyDescent="0.15">
      <c r="C85" s="47"/>
      <c r="D85" s="47"/>
      <c r="F85" s="31"/>
      <c r="G85" s="27"/>
      <c r="H85" s="25"/>
      <c r="I85" s="28"/>
      <c r="J85" s="29"/>
      <c r="AB85"/>
      <c r="AC85" s="149"/>
      <c r="AD85" s="149"/>
    </row>
    <row r="86" spans="3:30" ht="14.25" x14ac:dyDescent="0.15">
      <c r="C86" s="47"/>
      <c r="D86" s="47"/>
      <c r="AB86"/>
      <c r="AC86" s="149"/>
      <c r="AD86" s="149"/>
    </row>
    <row r="87" spans="3:30" ht="14.25" x14ac:dyDescent="0.15">
      <c r="C87" s="47"/>
      <c r="D87" s="47"/>
      <c r="AB87"/>
      <c r="AC87" s="149"/>
      <c r="AD87" s="149"/>
    </row>
    <row r="88" spans="3:30" ht="14.25" x14ac:dyDescent="0.15">
      <c r="C88" s="47"/>
      <c r="D88" s="47"/>
      <c r="AB88"/>
      <c r="AC88" s="149"/>
      <c r="AD88" s="149"/>
    </row>
    <row r="89" spans="3:30" ht="14.25" x14ac:dyDescent="0.15">
      <c r="C89" s="47"/>
      <c r="D89" s="47"/>
      <c r="AB89"/>
      <c r="AC89" s="149"/>
      <c r="AD89" s="149"/>
    </row>
    <row r="90" spans="3:30" ht="14.25" x14ac:dyDescent="0.15">
      <c r="C90" s="45"/>
      <c r="D90" s="45"/>
      <c r="AB90"/>
      <c r="AC90" s="149"/>
      <c r="AD90" s="149"/>
    </row>
    <row r="91" spans="3:30" ht="14.25" x14ac:dyDescent="0.15">
      <c r="C91" s="45"/>
      <c r="D91" s="45"/>
      <c r="AB91"/>
      <c r="AC91" s="149"/>
      <c r="AD91" s="149"/>
    </row>
    <row r="92" spans="3:30" ht="14.25" x14ac:dyDescent="0.15">
      <c r="C92" s="45"/>
      <c r="D92" s="45"/>
      <c r="AB92"/>
      <c r="AC92" s="149"/>
      <c r="AD92" s="149"/>
    </row>
    <row r="93" spans="3:30" ht="14.25" x14ac:dyDescent="0.15">
      <c r="C93" s="45"/>
      <c r="D93" s="45"/>
      <c r="AB93"/>
      <c r="AC93" s="149"/>
      <c r="AD93" s="149"/>
    </row>
    <row r="94" spans="3:30" ht="14.25" x14ac:dyDescent="0.15">
      <c r="C94" s="45"/>
      <c r="D94" s="45"/>
      <c r="AB94"/>
      <c r="AC94" s="149"/>
      <c r="AD94" s="149"/>
    </row>
    <row r="95" spans="3:30" ht="14.25" x14ac:dyDescent="0.15">
      <c r="C95" s="45"/>
      <c r="D95" s="45"/>
      <c r="AB95"/>
      <c r="AC95" s="149"/>
      <c r="AD95" s="149"/>
    </row>
    <row r="96" spans="3:30" ht="14.25" x14ac:dyDescent="0.15">
      <c r="C96" s="45"/>
      <c r="D96" s="45"/>
      <c r="AB96"/>
      <c r="AC96" s="149"/>
      <c r="AD96" s="149"/>
    </row>
    <row r="97" spans="3:30" ht="14.25" x14ac:dyDescent="0.15">
      <c r="C97" s="45"/>
      <c r="D97" s="45"/>
      <c r="AB97"/>
      <c r="AC97" s="149"/>
      <c r="AD97" s="149"/>
    </row>
    <row r="98" spans="3:30" ht="14.25" x14ac:dyDescent="0.15">
      <c r="C98" s="45"/>
      <c r="D98" s="45"/>
      <c r="AB98"/>
      <c r="AC98" s="149"/>
      <c r="AD98" s="149"/>
    </row>
    <row r="99" spans="3:30" ht="14.25" x14ac:dyDescent="0.15">
      <c r="C99" s="45"/>
      <c r="D99" s="45"/>
      <c r="AB99"/>
      <c r="AC99" s="149"/>
      <c r="AD99" s="149"/>
    </row>
    <row r="100" spans="3:30" ht="14.25" x14ac:dyDescent="0.15">
      <c r="C100" s="45"/>
      <c r="D100" s="45"/>
      <c r="AB100"/>
      <c r="AC100" s="149"/>
      <c r="AD100" s="149"/>
    </row>
    <row r="101" spans="3:30" ht="14.25" x14ac:dyDescent="0.15">
      <c r="C101" s="45"/>
      <c r="D101" s="45"/>
      <c r="AB101"/>
      <c r="AC101" s="149"/>
      <c r="AD101" s="149"/>
    </row>
    <row r="102" spans="3:30" ht="14.25" x14ac:dyDescent="0.15">
      <c r="C102" s="45"/>
      <c r="D102" s="45"/>
      <c r="AB102"/>
      <c r="AC102" s="149"/>
      <c r="AD102" s="149"/>
    </row>
    <row r="103" spans="3:30" ht="14.25" x14ac:dyDescent="0.15">
      <c r="C103" s="45"/>
      <c r="D103" s="45"/>
      <c r="AB103"/>
      <c r="AC103" s="149"/>
      <c r="AD103" s="149"/>
    </row>
    <row r="104" spans="3:30" ht="14.25" x14ac:dyDescent="0.15">
      <c r="C104" s="45"/>
      <c r="D104" s="45"/>
      <c r="AB104"/>
      <c r="AC104" s="149"/>
      <c r="AD104" s="149"/>
    </row>
    <row r="105" spans="3:30" ht="14.25" x14ac:dyDescent="0.15">
      <c r="C105" s="45"/>
      <c r="D105" s="45"/>
      <c r="AB105"/>
      <c r="AC105" s="149"/>
      <c r="AD105" s="149"/>
    </row>
    <row r="106" spans="3:30" ht="14.25" x14ac:dyDescent="0.15">
      <c r="C106" s="45"/>
      <c r="D106" s="45"/>
      <c r="AB106"/>
      <c r="AC106" s="149"/>
      <c r="AD106" s="149"/>
    </row>
    <row r="107" spans="3:30" ht="14.25" x14ac:dyDescent="0.15">
      <c r="C107" s="45"/>
      <c r="D107" s="45"/>
      <c r="AB107"/>
      <c r="AC107" s="149"/>
      <c r="AD107" s="149"/>
    </row>
    <row r="108" spans="3:30" ht="14.25" x14ac:dyDescent="0.15">
      <c r="C108" s="45"/>
      <c r="D108" s="45"/>
      <c r="AB108"/>
      <c r="AC108" s="149"/>
      <c r="AD108" s="149"/>
    </row>
    <row r="109" spans="3:30" ht="14.25" x14ac:dyDescent="0.15">
      <c r="C109" s="45"/>
      <c r="D109" s="45"/>
      <c r="AB109"/>
      <c r="AC109" s="149"/>
      <c r="AD109" s="149"/>
    </row>
    <row r="110" spans="3:30" ht="14.25" x14ac:dyDescent="0.15">
      <c r="C110" s="45"/>
      <c r="D110" s="45"/>
      <c r="AB110"/>
      <c r="AC110" s="149"/>
      <c r="AD110" s="149"/>
    </row>
    <row r="111" spans="3:30" ht="14.25" x14ac:dyDescent="0.15">
      <c r="C111" s="45"/>
      <c r="D111" s="45"/>
      <c r="AB111"/>
      <c r="AC111" s="149"/>
      <c r="AD111" s="149"/>
    </row>
    <row r="112" spans="3:30" ht="14.25" x14ac:dyDescent="0.15">
      <c r="C112" s="45"/>
      <c r="D112" s="45"/>
      <c r="AB112"/>
      <c r="AC112" s="149"/>
      <c r="AD112" s="149"/>
    </row>
    <row r="113" spans="3:30" ht="14.25" x14ac:dyDescent="0.15">
      <c r="C113" s="45"/>
      <c r="D113" s="45"/>
      <c r="AB113"/>
      <c r="AC113" s="149"/>
      <c r="AD113" s="149"/>
    </row>
    <row r="114" spans="3:30" ht="14.25" x14ac:dyDescent="0.15">
      <c r="C114" s="45"/>
      <c r="D114" s="45"/>
      <c r="AB114"/>
      <c r="AC114" s="149"/>
      <c r="AD114" s="149"/>
    </row>
    <row r="115" spans="3:30" ht="14.25" x14ac:dyDescent="0.15">
      <c r="C115" s="45"/>
      <c r="D115" s="45"/>
    </row>
    <row r="116" spans="3:30" ht="14.25" x14ac:dyDescent="0.15">
      <c r="C116" s="45"/>
      <c r="D116" s="45"/>
    </row>
    <row r="117" spans="3:30" ht="14.25" x14ac:dyDescent="0.15">
      <c r="C117" s="45"/>
      <c r="D117" s="45"/>
    </row>
    <row r="118" spans="3:30" ht="14.25" x14ac:dyDescent="0.15">
      <c r="C118" s="45"/>
      <c r="D118" s="45"/>
    </row>
    <row r="119" spans="3:30" ht="14.25" x14ac:dyDescent="0.15">
      <c r="C119" s="45"/>
      <c r="D119" s="45"/>
    </row>
    <row r="120" spans="3:30" ht="14.25" x14ac:dyDescent="0.15">
      <c r="C120" s="45"/>
      <c r="D120" s="45"/>
    </row>
    <row r="121" spans="3:30" ht="14.25" x14ac:dyDescent="0.15">
      <c r="C121" s="45"/>
      <c r="D121" s="45"/>
    </row>
    <row r="122" spans="3:30" ht="14.25" x14ac:dyDescent="0.15">
      <c r="C122" s="45"/>
      <c r="D122" s="45"/>
    </row>
    <row r="123" spans="3:30" ht="14.25" x14ac:dyDescent="0.15">
      <c r="C123" s="45"/>
      <c r="D123" s="45"/>
    </row>
    <row r="124" spans="3:30" ht="14.25" x14ac:dyDescent="0.15">
      <c r="C124" s="45"/>
      <c r="D124" s="45"/>
    </row>
    <row r="125" spans="3:30" ht="14.25" x14ac:dyDescent="0.15">
      <c r="C125" s="45"/>
      <c r="D125" s="45"/>
    </row>
    <row r="126" spans="3:30" ht="14.25" x14ac:dyDescent="0.15">
      <c r="C126" s="45"/>
      <c r="D126" s="45"/>
    </row>
    <row r="127" spans="3:30" ht="14.25" x14ac:dyDescent="0.15">
      <c r="C127" s="45"/>
      <c r="D127" s="45"/>
    </row>
    <row r="128" spans="3:30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x14ac:dyDescent="0.15">
      <c r="C136" s="48"/>
      <c r="D136" s="48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</sheetData>
  <mergeCells count="10">
    <mergeCell ref="A5:B7"/>
    <mergeCell ref="P73:Q73"/>
    <mergeCell ref="M5:R5"/>
    <mergeCell ref="P71:Q71"/>
    <mergeCell ref="S5:V5"/>
    <mergeCell ref="K77:L77"/>
    <mergeCell ref="N73:O73"/>
    <mergeCell ref="N71:O71"/>
    <mergeCell ref="J73:K73"/>
    <mergeCell ref="J71:K71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ignoredErrors>
    <ignoredError sqref="L13 L16 R15:R16 R49 R10:R11 R12:R1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3"/>
  <sheetViews>
    <sheetView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7" width="17.875" customWidth="1"/>
    <col min="18" max="18" width="18.12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192</v>
      </c>
      <c r="U1" s="4"/>
      <c r="Y1" s="116"/>
      <c r="AA1" s="120"/>
      <c r="AB1" s="335">
        <v>44531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181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45"/>
      <c r="U8" s="345"/>
      <c r="V8" s="353"/>
      <c r="W8" s="361"/>
      <c r="X8" s="295"/>
      <c r="Y8" s="303"/>
      <c r="Z8" s="247"/>
      <c r="AA8" s="247"/>
      <c r="AB8" s="113">
        <v>114.03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 t="s">
        <v>149</v>
      </c>
      <c r="K9" s="78">
        <v>-900</v>
      </c>
      <c r="L9" s="76"/>
      <c r="M9" s="77"/>
      <c r="N9" s="99"/>
      <c r="O9" s="61"/>
      <c r="P9" s="99"/>
      <c r="Q9" s="61"/>
      <c r="R9" s="153"/>
      <c r="S9" s="84"/>
      <c r="T9" s="345"/>
      <c r="U9" s="345"/>
      <c r="V9" s="353"/>
      <c r="W9" s="361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1</v>
      </c>
      <c r="B10" s="144" t="s">
        <v>59</v>
      </c>
      <c r="C10" s="126">
        <v>-2.9213764995572607E-2</v>
      </c>
      <c r="D10" s="282">
        <v>-7.0000000000000007E-2</v>
      </c>
      <c r="E10" s="283">
        <v>0.01</v>
      </c>
      <c r="F10" s="57">
        <v>100</v>
      </c>
      <c r="G10" s="57">
        <v>-22200</v>
      </c>
      <c r="H10" s="145">
        <f>SUM(F10:G10)</f>
        <v>-22100</v>
      </c>
      <c r="I10" s="54"/>
      <c r="J10" s="100" t="s">
        <v>94</v>
      </c>
      <c r="K10" s="79">
        <v>300</v>
      </c>
      <c r="L10" s="80">
        <f>SUM(K8:K10)</f>
        <v>-600</v>
      </c>
      <c r="M10" s="106"/>
      <c r="N10" s="100"/>
      <c r="O10" s="57"/>
      <c r="P10" s="100" t="s">
        <v>94</v>
      </c>
      <c r="Q10" s="79">
        <v>-200</v>
      </c>
      <c r="R10" s="152">
        <f>SUM(O8:O10)+SUM(Q8:Q10)</f>
        <v>-200</v>
      </c>
      <c r="S10" s="82">
        <v>-22900</v>
      </c>
      <c r="T10" s="342">
        <v>5393300</v>
      </c>
      <c r="U10" s="341">
        <v>4746000</v>
      </c>
      <c r="V10" s="354">
        <v>4746000</v>
      </c>
      <c r="W10" s="294">
        <v>-9.6000000000000002E-2</v>
      </c>
      <c r="X10" s="294">
        <v>-0.11799999999999999</v>
      </c>
      <c r="Y10" s="242">
        <v>-7.1999999999999995E-2</v>
      </c>
      <c r="Z10" s="248">
        <v>-0.05</v>
      </c>
      <c r="AA10" s="251">
        <v>0.09</v>
      </c>
      <c r="AB10" s="112">
        <v>114.43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45"/>
      <c r="U11" s="345"/>
      <c r="V11" s="353"/>
      <c r="W11" s="295"/>
      <c r="X11" s="295"/>
      <c r="Y11" s="303"/>
      <c r="Z11" s="249"/>
      <c r="AA11" s="247"/>
      <c r="AB11" s="113">
        <v>113.59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/>
      <c r="K12" s="78"/>
      <c r="L12" s="76"/>
      <c r="M12" s="77"/>
      <c r="N12" s="99"/>
      <c r="O12" s="61"/>
      <c r="P12" s="99"/>
      <c r="Q12" s="61"/>
      <c r="R12" s="153"/>
      <c r="S12" s="84"/>
      <c r="T12" s="345"/>
      <c r="U12" s="345"/>
      <c r="V12" s="353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2</v>
      </c>
      <c r="B13" s="18" t="s">
        <v>60</v>
      </c>
      <c r="C13" s="126">
        <v>-3.0713513991089125E-2</v>
      </c>
      <c r="D13" s="276">
        <v>-7.0000000000000007E-2</v>
      </c>
      <c r="E13" s="264">
        <v>0.02</v>
      </c>
      <c r="F13" s="57">
        <v>-300</v>
      </c>
      <c r="G13" s="57">
        <v>-42600</v>
      </c>
      <c r="H13" s="145">
        <f>SUM(F13:G13)</f>
        <v>-42900</v>
      </c>
      <c r="I13" s="54"/>
      <c r="J13" s="100" t="s">
        <v>94</v>
      </c>
      <c r="K13" s="79">
        <v>200</v>
      </c>
      <c r="L13" s="80">
        <f>SUM(K11:K13)</f>
        <v>200</v>
      </c>
      <c r="M13" s="106"/>
      <c r="N13" s="100"/>
      <c r="O13" s="57"/>
      <c r="P13" s="100" t="s">
        <v>94</v>
      </c>
      <c r="Q13" s="57">
        <v>-200</v>
      </c>
      <c r="R13" s="152">
        <f>SUM(O11:O13)+SUM(Q11:Q13)</f>
        <v>-200</v>
      </c>
      <c r="S13" s="82">
        <v>-42900</v>
      </c>
      <c r="T13" s="342">
        <v>5350400</v>
      </c>
      <c r="U13" s="341">
        <v>4710900</v>
      </c>
      <c r="V13" s="354">
        <v>4710800</v>
      </c>
      <c r="W13" s="294">
        <v>-9.5000000000000001E-2</v>
      </c>
      <c r="X13" s="294">
        <v>-0.11799999999999999</v>
      </c>
      <c r="Y13" s="242">
        <v>-7.1999999999999995E-2</v>
      </c>
      <c r="Z13" s="248">
        <v>-4.4999999999999998E-2</v>
      </c>
      <c r="AA13" s="251">
        <v>0.08</v>
      </c>
      <c r="AB13" s="112">
        <v>114.13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/>
      <c r="K14" s="78"/>
      <c r="L14" s="76"/>
      <c r="M14" s="87"/>
      <c r="N14" s="99"/>
      <c r="O14" s="61"/>
      <c r="P14" s="99" t="s">
        <v>170</v>
      </c>
      <c r="Q14" s="61">
        <v>1000</v>
      </c>
      <c r="R14" s="76"/>
      <c r="S14" s="61"/>
      <c r="T14" s="345"/>
      <c r="U14" s="344"/>
      <c r="V14" s="353"/>
      <c r="W14" s="296"/>
      <c r="X14" s="296"/>
      <c r="Y14" s="303"/>
      <c r="Z14" s="249"/>
      <c r="AA14" s="247"/>
      <c r="AB14" s="113">
        <v>113.98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/>
      <c r="K15" s="78"/>
      <c r="L15" s="76"/>
      <c r="M15" s="87"/>
      <c r="N15" s="99"/>
      <c r="O15" s="61"/>
      <c r="P15" s="130" t="s">
        <v>171</v>
      </c>
      <c r="Q15" s="61">
        <v>10700</v>
      </c>
      <c r="R15" s="76"/>
      <c r="S15" s="61"/>
      <c r="T15" s="345"/>
      <c r="U15" s="344"/>
      <c r="V15" s="353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4</v>
      </c>
      <c r="B16" s="18" t="s">
        <v>62</v>
      </c>
      <c r="C16" s="126">
        <v>-3.342433336418079E-2</v>
      </c>
      <c r="D16" s="276">
        <v>-7.0000000000000007E-2</v>
      </c>
      <c r="E16" s="264">
        <v>1E-3</v>
      </c>
      <c r="F16" s="57">
        <v>-300</v>
      </c>
      <c r="G16" s="57">
        <v>10000</v>
      </c>
      <c r="H16" s="60">
        <f>SUM(F16:G16)</f>
        <v>9700</v>
      </c>
      <c r="I16" s="54"/>
      <c r="J16" s="100" t="s">
        <v>94</v>
      </c>
      <c r="K16" s="79">
        <v>200</v>
      </c>
      <c r="L16" s="80">
        <f>SUM(K14:K16)</f>
        <v>200</v>
      </c>
      <c r="M16" s="81"/>
      <c r="N16" s="100"/>
      <c r="O16" s="57"/>
      <c r="P16" s="99" t="s">
        <v>94</v>
      </c>
      <c r="Q16" s="57">
        <v>-500</v>
      </c>
      <c r="R16" s="152">
        <f>SUM(O14:O16)+SUM(Q14:Q16)</f>
        <v>11200</v>
      </c>
      <c r="S16" s="82">
        <v>21100</v>
      </c>
      <c r="T16" s="342">
        <v>5371500</v>
      </c>
      <c r="U16" s="341">
        <v>4741000</v>
      </c>
      <c r="V16" s="354">
        <v>4741000</v>
      </c>
      <c r="W16" s="294">
        <v>-9.5000000000000001E-2</v>
      </c>
      <c r="X16" s="294">
        <v>-0.11799999999999999</v>
      </c>
      <c r="Y16" s="242">
        <v>-7.1999999999999995E-2</v>
      </c>
      <c r="Z16" s="248">
        <v>-4.4999999999999998E-2</v>
      </c>
      <c r="AA16" s="251">
        <v>7.4999999999999997E-2</v>
      </c>
      <c r="AB16" s="112">
        <v>114.28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/>
      <c r="K17" s="83"/>
      <c r="L17" s="72"/>
      <c r="M17" s="77"/>
      <c r="N17" s="99"/>
      <c r="O17" s="64"/>
      <c r="P17" s="244"/>
      <c r="Q17" s="64"/>
      <c r="R17" s="215"/>
      <c r="S17" s="84"/>
      <c r="T17" s="345"/>
      <c r="U17" s="344"/>
      <c r="V17" s="355"/>
      <c r="W17" s="295"/>
      <c r="X17" s="295"/>
      <c r="Y17" s="304"/>
      <c r="Z17" s="250"/>
      <c r="AA17" s="247"/>
      <c r="AB17" s="111">
        <v>113.56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 t="s">
        <v>149</v>
      </c>
      <c r="K18" s="83">
        <v>-300</v>
      </c>
      <c r="L18" s="76"/>
      <c r="M18" s="77"/>
      <c r="N18" s="99"/>
      <c r="O18" s="61"/>
      <c r="P18" s="130"/>
      <c r="Q18" s="61"/>
      <c r="R18" s="153"/>
      <c r="S18" s="84"/>
      <c r="T18" s="345"/>
      <c r="U18" s="344"/>
      <c r="V18" s="353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5</v>
      </c>
      <c r="B19" s="18" t="s">
        <v>63</v>
      </c>
      <c r="C19" s="126">
        <v>-3.5821032280902401E-2</v>
      </c>
      <c r="D19" s="276">
        <v>-0.08</v>
      </c>
      <c r="E19" s="264">
        <v>1E-3</v>
      </c>
      <c r="F19" s="57">
        <v>600</v>
      </c>
      <c r="G19" s="57">
        <v>3900</v>
      </c>
      <c r="H19" s="60">
        <f>SUM(F19:G19)</f>
        <v>4500</v>
      </c>
      <c r="I19" s="54"/>
      <c r="J19" s="100" t="s">
        <v>94</v>
      </c>
      <c r="K19" s="83">
        <v>500</v>
      </c>
      <c r="L19" s="80">
        <f>SUM(K17:K19)</f>
        <v>200</v>
      </c>
      <c r="M19" s="81"/>
      <c r="N19" s="100"/>
      <c r="O19" s="57"/>
      <c r="P19" s="100" t="s">
        <v>94</v>
      </c>
      <c r="Q19" s="57">
        <v>-800</v>
      </c>
      <c r="R19" s="152">
        <f>SUM(O17:O19)+SUM(Q17:Q19)</f>
        <v>-800</v>
      </c>
      <c r="S19" s="69">
        <v>3900</v>
      </c>
      <c r="T19" s="342">
        <v>5375400</v>
      </c>
      <c r="U19" s="341">
        <v>4736200</v>
      </c>
      <c r="V19" s="354">
        <v>4736200</v>
      </c>
      <c r="W19" s="297">
        <v>-9.5000000000000001E-2</v>
      </c>
      <c r="X19" s="297">
        <v>-0.12</v>
      </c>
      <c r="Y19" s="242">
        <v>-7.1999999999999995E-2</v>
      </c>
      <c r="Z19" s="251">
        <v>-6.5000000000000002E-2</v>
      </c>
      <c r="AA19" s="251">
        <v>0.06</v>
      </c>
      <c r="AB19" s="112">
        <v>113.85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/>
      <c r="K20" s="71"/>
      <c r="L20" s="72"/>
      <c r="M20" s="73"/>
      <c r="N20" s="99"/>
      <c r="O20" s="61"/>
      <c r="P20" s="99"/>
      <c r="Q20" s="61"/>
      <c r="R20" s="215"/>
      <c r="S20" s="88"/>
      <c r="T20" s="348"/>
      <c r="U20" s="347"/>
      <c r="V20" s="355"/>
      <c r="W20" s="295"/>
      <c r="X20" s="295"/>
      <c r="Y20" s="304"/>
      <c r="Z20" s="250"/>
      <c r="AA20" s="250"/>
      <c r="AB20" s="111">
        <v>113.4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149</v>
      </c>
      <c r="K21" s="75">
        <v>-100</v>
      </c>
      <c r="L21" s="76"/>
      <c r="M21" s="77"/>
      <c r="N21" s="99"/>
      <c r="O21" s="61"/>
      <c r="P21" s="99"/>
      <c r="Q21" s="61"/>
      <c r="R21" s="153"/>
      <c r="S21" s="84"/>
      <c r="T21" s="345"/>
      <c r="U21" s="344"/>
      <c r="V21" s="353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8</v>
      </c>
      <c r="B22" s="18" t="s">
        <v>59</v>
      </c>
      <c r="C22" s="126">
        <v>-4.5200031530369486E-2</v>
      </c>
      <c r="D22" s="276">
        <v>-8.6999999999999994E-2</v>
      </c>
      <c r="E22" s="264">
        <v>1E-3</v>
      </c>
      <c r="F22" s="57">
        <v>900</v>
      </c>
      <c r="G22" s="57">
        <v>600</v>
      </c>
      <c r="H22" s="60">
        <f>SUM(F22:G22)</f>
        <v>1500</v>
      </c>
      <c r="I22" s="54"/>
      <c r="J22" s="100" t="s">
        <v>94</v>
      </c>
      <c r="K22" s="86">
        <v>800</v>
      </c>
      <c r="L22" s="80">
        <f>SUM(K20:K22)</f>
        <v>700</v>
      </c>
      <c r="M22" s="98"/>
      <c r="N22" s="100"/>
      <c r="O22" s="57"/>
      <c r="P22" s="99" t="s">
        <v>94</v>
      </c>
      <c r="Q22" s="57">
        <v>-300</v>
      </c>
      <c r="R22" s="152">
        <f>SUM(O20:O22)+SUM(Q20:Q22)</f>
        <v>-300</v>
      </c>
      <c r="S22" s="69">
        <v>1900</v>
      </c>
      <c r="T22" s="342">
        <v>5377300</v>
      </c>
      <c r="U22" s="341">
        <v>4751900</v>
      </c>
      <c r="V22" s="354">
        <v>4751900</v>
      </c>
      <c r="W22" s="294">
        <v>-9.2999999999999999E-2</v>
      </c>
      <c r="X22" s="294">
        <v>-0.125</v>
      </c>
      <c r="Y22" s="242">
        <v>-7.1999999999999995E-2</v>
      </c>
      <c r="Z22" s="248">
        <v>-6.5000000000000002E-2</v>
      </c>
      <c r="AA22" s="251">
        <v>5.5E-2</v>
      </c>
      <c r="AB22" s="148">
        <v>113.67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/>
      <c r="Q23" s="61"/>
      <c r="R23" s="153"/>
      <c r="S23" s="84"/>
      <c r="T23" s="345"/>
      <c r="U23" s="344"/>
      <c r="V23" s="355"/>
      <c r="W23" s="295"/>
      <c r="X23" s="295"/>
      <c r="Y23" s="305"/>
      <c r="Z23" s="252"/>
      <c r="AA23" s="250"/>
      <c r="AB23" s="111">
        <v>112.73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 t="s">
        <v>149</v>
      </c>
      <c r="K24" s="75">
        <v>-100</v>
      </c>
      <c r="L24" s="76"/>
      <c r="M24" s="77"/>
      <c r="N24" s="99"/>
      <c r="O24" s="61"/>
      <c r="P24" s="99"/>
      <c r="Q24" s="61"/>
      <c r="R24" s="155"/>
      <c r="S24" s="84"/>
      <c r="T24" s="345"/>
      <c r="U24" s="344"/>
      <c r="V24" s="353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4">
        <v>9</v>
      </c>
      <c r="B25" s="18" t="s">
        <v>60</v>
      </c>
      <c r="C25" s="126">
        <v>-5.1275236115430584E-2</v>
      </c>
      <c r="D25" s="276">
        <v>-8.6999999999999994E-2</v>
      </c>
      <c r="E25" s="264">
        <v>1E-3</v>
      </c>
      <c r="F25" s="57">
        <v>900</v>
      </c>
      <c r="G25" s="57">
        <v>-900</v>
      </c>
      <c r="H25" s="60">
        <f>SUM(F25:G25)</f>
        <v>0</v>
      </c>
      <c r="I25" s="55"/>
      <c r="J25" s="100" t="s">
        <v>94</v>
      </c>
      <c r="K25" s="86">
        <v>300</v>
      </c>
      <c r="L25" s="80">
        <f>SUM(K23:K25)</f>
        <v>200</v>
      </c>
      <c r="M25" s="89"/>
      <c r="N25" s="100"/>
      <c r="O25" s="91"/>
      <c r="P25" s="100" t="s">
        <v>94</v>
      </c>
      <c r="Q25" s="91">
        <v>-200</v>
      </c>
      <c r="R25" s="152">
        <f>SUM(O23:O25)+SUM(Q23:Q25)</f>
        <v>-200</v>
      </c>
      <c r="S25" s="69">
        <v>0</v>
      </c>
      <c r="T25" s="342">
        <v>5377300</v>
      </c>
      <c r="U25" s="357">
        <v>4764500</v>
      </c>
      <c r="V25" s="354">
        <v>4764500</v>
      </c>
      <c r="W25" s="294">
        <v>-8.5999999999999993E-2</v>
      </c>
      <c r="X25" s="294">
        <v>-0.125</v>
      </c>
      <c r="Y25" s="242">
        <v>-7.1999999999999995E-2</v>
      </c>
      <c r="Z25" s="248">
        <v>-6.5000000000000002E-2</v>
      </c>
      <c r="AA25" s="251">
        <v>0.06</v>
      </c>
      <c r="AB25" s="112">
        <v>113.29</v>
      </c>
      <c r="AC25" s="149"/>
      <c r="AD25" s="149"/>
    </row>
    <row r="26" spans="1:30" ht="27" customHeight="1" x14ac:dyDescent="0.25">
      <c r="A26" s="32"/>
      <c r="B26" s="14"/>
      <c r="C26" s="59"/>
      <c r="D26" s="277"/>
      <c r="E26" s="263"/>
      <c r="F26" s="61"/>
      <c r="G26" s="61"/>
      <c r="H26" s="66"/>
      <c r="I26" s="53"/>
      <c r="J26" s="99" t="s">
        <v>178</v>
      </c>
      <c r="K26" s="74">
        <v>-2400</v>
      </c>
      <c r="L26" s="76"/>
      <c r="M26" s="77"/>
      <c r="N26" s="99"/>
      <c r="O26" s="64"/>
      <c r="P26" s="99"/>
      <c r="Q26" s="64"/>
      <c r="R26" s="216"/>
      <c r="S26" s="92"/>
      <c r="T26" s="360"/>
      <c r="U26" s="356"/>
      <c r="V26" s="355"/>
      <c r="W26" s="295"/>
      <c r="X26" s="295"/>
      <c r="Y26" s="306"/>
      <c r="Z26" s="249"/>
      <c r="AA26" s="247"/>
      <c r="AB26" s="111">
        <v>112.78</v>
      </c>
      <c r="AC26" s="149"/>
      <c r="AD26" s="149"/>
    </row>
    <row r="27" spans="1:30" s="150" customFormat="1" ht="27" customHeight="1" x14ac:dyDescent="0.25">
      <c r="A27" s="32"/>
      <c r="B27" s="14"/>
      <c r="C27" s="59"/>
      <c r="D27" s="45"/>
      <c r="E27" s="263"/>
      <c r="F27" s="61"/>
      <c r="G27" s="61"/>
      <c r="H27" s="66"/>
      <c r="I27" s="56"/>
      <c r="J27" s="99" t="s">
        <v>149</v>
      </c>
      <c r="K27" s="78">
        <v>-600</v>
      </c>
      <c r="L27" s="76"/>
      <c r="M27" s="77"/>
      <c r="N27" s="99"/>
      <c r="O27" s="61"/>
      <c r="P27" s="99" t="s">
        <v>159</v>
      </c>
      <c r="Q27" s="61">
        <v>1300</v>
      </c>
      <c r="R27" s="103"/>
      <c r="S27" s="84"/>
      <c r="T27" s="360"/>
      <c r="U27" s="359"/>
      <c r="V27" s="353"/>
      <c r="W27" s="296"/>
      <c r="X27" s="296"/>
      <c r="Y27" s="303"/>
      <c r="Z27" s="249"/>
      <c r="AA27" s="247"/>
      <c r="AB27" s="113"/>
    </row>
    <row r="28" spans="1:30" s="150" customFormat="1" ht="27" customHeight="1" x14ac:dyDescent="0.25">
      <c r="A28" s="34">
        <v>10</v>
      </c>
      <c r="B28" s="18" t="s">
        <v>61</v>
      </c>
      <c r="C28" s="243">
        <v>-4.9274706379506317E-2</v>
      </c>
      <c r="D28" s="278">
        <v>-8.5999999999999993E-2</v>
      </c>
      <c r="E28" s="264">
        <v>1E-3</v>
      </c>
      <c r="F28" s="57">
        <v>700</v>
      </c>
      <c r="G28" s="57">
        <v>-14400</v>
      </c>
      <c r="H28" s="67">
        <f>SUM(F28:G28)</f>
        <v>-13700</v>
      </c>
      <c r="I28" s="55"/>
      <c r="J28" s="100" t="s">
        <v>94</v>
      </c>
      <c r="K28" s="57">
        <v>200</v>
      </c>
      <c r="L28" s="80">
        <f>SUM(K26:K28)</f>
        <v>-2800</v>
      </c>
      <c r="M28" s="101"/>
      <c r="N28" s="100" t="s">
        <v>178</v>
      </c>
      <c r="O28" s="57">
        <v>2500</v>
      </c>
      <c r="P28" s="100" t="s">
        <v>94</v>
      </c>
      <c r="Q28" s="57">
        <v>-100</v>
      </c>
      <c r="R28" s="152">
        <f>SUM(O26:O28)+SUM(Q26:Q28)</f>
        <v>3700</v>
      </c>
      <c r="S28" s="82">
        <v>-12800</v>
      </c>
      <c r="T28" s="358">
        <v>5364500</v>
      </c>
      <c r="U28" s="357">
        <v>4755000</v>
      </c>
      <c r="V28" s="354">
        <v>4755000</v>
      </c>
      <c r="W28" s="294">
        <v>-8.5999999999999993E-2</v>
      </c>
      <c r="X28" s="294">
        <v>-0.125</v>
      </c>
      <c r="Y28" s="242">
        <v>-7.1999999999999995E-2</v>
      </c>
      <c r="Z28" s="248">
        <v>-6.5000000000000002E-2</v>
      </c>
      <c r="AA28" s="251">
        <v>5.5E-2</v>
      </c>
      <c r="AB28" s="112">
        <v>113.14</v>
      </c>
    </row>
    <row r="29" spans="1:30" s="150" customFormat="1" ht="27" customHeight="1" x14ac:dyDescent="0.25">
      <c r="A29" s="32"/>
      <c r="B29" s="14"/>
      <c r="C29" s="59"/>
      <c r="D29" s="45"/>
      <c r="E29" s="263"/>
      <c r="F29" s="61"/>
      <c r="G29" s="61"/>
      <c r="H29" s="66"/>
      <c r="I29" s="56"/>
      <c r="J29" s="140"/>
      <c r="K29" s="61"/>
      <c r="L29" s="76"/>
      <c r="M29" s="94"/>
      <c r="N29" s="99"/>
      <c r="O29" s="61"/>
      <c r="P29" s="109"/>
      <c r="Q29" s="61"/>
      <c r="R29" s="103"/>
      <c r="S29" s="61"/>
      <c r="T29" s="345"/>
      <c r="U29" s="356"/>
      <c r="V29" s="355"/>
      <c r="W29" s="295"/>
      <c r="X29" s="295"/>
      <c r="Y29" s="304"/>
      <c r="Z29" s="253"/>
      <c r="AA29" s="250"/>
      <c r="AB29" s="111">
        <v>113.86</v>
      </c>
    </row>
    <row r="30" spans="1:30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99" t="s">
        <v>149</v>
      </c>
      <c r="K30" s="61">
        <v>-100</v>
      </c>
      <c r="L30" s="76"/>
      <c r="M30" s="94"/>
      <c r="N30" s="99"/>
      <c r="O30" s="61"/>
      <c r="P30" s="99" t="s">
        <v>171</v>
      </c>
      <c r="Q30" s="61">
        <v>13400</v>
      </c>
      <c r="R30" s="103"/>
      <c r="S30" s="61"/>
      <c r="T30" s="345"/>
      <c r="U30" s="344"/>
      <c r="V30" s="353"/>
      <c r="W30" s="296"/>
      <c r="X30" s="296"/>
      <c r="Y30" s="303"/>
      <c r="Z30" s="249"/>
      <c r="AA30" s="247"/>
      <c r="AB30" s="113"/>
      <c r="AC30" s="149"/>
      <c r="AD30" s="149"/>
    </row>
    <row r="31" spans="1:30" ht="27" customHeight="1" x14ac:dyDescent="0.25">
      <c r="A31" s="34">
        <v>11</v>
      </c>
      <c r="B31" s="18" t="s">
        <v>62</v>
      </c>
      <c r="C31" s="126">
        <v>-4.7193968665682817E-2</v>
      </c>
      <c r="D31" s="276">
        <v>-8.5999999999999993E-2</v>
      </c>
      <c r="E31" s="264">
        <v>1E-3</v>
      </c>
      <c r="F31" s="57">
        <v>-300</v>
      </c>
      <c r="G31" s="57">
        <v>1100</v>
      </c>
      <c r="H31" s="67">
        <f>SUM(F31:G31)</f>
        <v>800</v>
      </c>
      <c r="I31" s="102"/>
      <c r="J31" s="100" t="s">
        <v>94</v>
      </c>
      <c r="K31" s="57">
        <v>100</v>
      </c>
      <c r="L31" s="80">
        <f>SUM(K29:K31)</f>
        <v>0</v>
      </c>
      <c r="M31" s="85"/>
      <c r="N31" s="100"/>
      <c r="O31" s="57"/>
      <c r="P31" s="100" t="s">
        <v>94</v>
      </c>
      <c r="Q31" s="57">
        <v>-200</v>
      </c>
      <c r="R31" s="152">
        <f>SUM(O29:O31)+SUM(Q29:Q31)</f>
        <v>13200</v>
      </c>
      <c r="S31" s="82">
        <v>14000</v>
      </c>
      <c r="T31" s="342">
        <v>5378500</v>
      </c>
      <c r="U31" s="341">
        <v>4762200</v>
      </c>
      <c r="V31" s="354">
        <v>4762200</v>
      </c>
      <c r="W31" s="294">
        <v>-8.5000000000000006E-2</v>
      </c>
      <c r="X31" s="294">
        <v>-0.125</v>
      </c>
      <c r="Y31" s="242">
        <v>-7.1999999999999995E-2</v>
      </c>
      <c r="Z31" s="248">
        <v>-7.0000000000000007E-2</v>
      </c>
      <c r="AA31" s="251">
        <v>6.5000000000000002E-2</v>
      </c>
      <c r="AB31" s="112">
        <v>114.15</v>
      </c>
      <c r="AC31" s="149"/>
      <c r="AD31" s="149"/>
    </row>
    <row r="32" spans="1:30" s="150" customFormat="1" ht="27" customHeight="1" x14ac:dyDescent="0.25">
      <c r="A32" s="32"/>
      <c r="B32" s="36"/>
      <c r="C32" s="128"/>
      <c r="D32" s="279"/>
      <c r="E32" s="265"/>
      <c r="F32" s="64"/>
      <c r="G32" s="64"/>
      <c r="H32" s="70"/>
      <c r="I32" s="146"/>
      <c r="J32" s="109"/>
      <c r="K32" s="64"/>
      <c r="L32" s="72"/>
      <c r="M32" s="97"/>
      <c r="N32" s="109"/>
      <c r="O32" s="64"/>
      <c r="P32" s="109"/>
      <c r="Q32" s="64"/>
      <c r="R32" s="72"/>
      <c r="S32" s="64"/>
      <c r="T32" s="348"/>
      <c r="U32" s="347"/>
      <c r="V32" s="355"/>
      <c r="W32" s="295"/>
      <c r="X32" s="295"/>
      <c r="Y32" s="304"/>
      <c r="Z32" s="250"/>
      <c r="AA32" s="250"/>
      <c r="AB32" s="111">
        <v>114.03</v>
      </c>
    </row>
    <row r="33" spans="1:30" s="150" customFormat="1" ht="27" customHeight="1" x14ac:dyDescent="0.25">
      <c r="A33" s="32"/>
      <c r="B33" s="32"/>
      <c r="C33" s="127"/>
      <c r="D33" s="46"/>
      <c r="E33" s="263"/>
      <c r="F33" s="61"/>
      <c r="G33" s="61"/>
      <c r="H33" s="66"/>
      <c r="I33" s="136"/>
      <c r="J33" s="99" t="s">
        <v>149</v>
      </c>
      <c r="K33" s="61">
        <v>-300</v>
      </c>
      <c r="L33" s="76"/>
      <c r="M33" s="87"/>
      <c r="N33" s="99"/>
      <c r="O33" s="61"/>
      <c r="P33" s="99"/>
      <c r="Q33" s="61"/>
      <c r="R33" s="76"/>
      <c r="S33" s="61"/>
      <c r="T33" s="345"/>
      <c r="U33" s="344"/>
      <c r="V33" s="353"/>
      <c r="W33" s="296"/>
      <c r="X33" s="296"/>
      <c r="Y33" s="303"/>
      <c r="Z33" s="247"/>
      <c r="AA33" s="247"/>
      <c r="AB33" s="113"/>
    </row>
    <row r="34" spans="1:30" s="150" customFormat="1" ht="27" customHeight="1" x14ac:dyDescent="0.25">
      <c r="A34" s="34">
        <v>12</v>
      </c>
      <c r="B34" s="34" t="s">
        <v>63</v>
      </c>
      <c r="C34" s="126">
        <v>-3.8456042598742905E-2</v>
      </c>
      <c r="D34" s="280">
        <v>-8.5000000000000006E-2</v>
      </c>
      <c r="E34" s="264">
        <v>1E-3</v>
      </c>
      <c r="F34" s="57">
        <v>200</v>
      </c>
      <c r="G34" s="57">
        <v>-6100</v>
      </c>
      <c r="H34" s="67">
        <f>SUM(F34:G34)</f>
        <v>-5900</v>
      </c>
      <c r="I34" s="102"/>
      <c r="J34" s="100" t="s">
        <v>94</v>
      </c>
      <c r="K34" s="57">
        <v>200</v>
      </c>
      <c r="L34" s="80">
        <f>SUM(K32:K34)</f>
        <v>-100</v>
      </c>
      <c r="M34" s="81"/>
      <c r="N34" s="100"/>
      <c r="O34" s="57"/>
      <c r="P34" s="100" t="s">
        <v>170</v>
      </c>
      <c r="Q34" s="95">
        <v>1000</v>
      </c>
      <c r="R34" s="152">
        <f>SUM(O32:O34)+SUM(Q32:Q34)</f>
        <v>1000</v>
      </c>
      <c r="S34" s="95">
        <v>-5000</v>
      </c>
      <c r="T34" s="352">
        <v>5373500</v>
      </c>
      <c r="U34" s="341">
        <v>4774500</v>
      </c>
      <c r="V34" s="354">
        <v>4774500</v>
      </c>
      <c r="W34" s="294">
        <v>-8.5000000000000006E-2</v>
      </c>
      <c r="X34" s="294">
        <v>-0.125</v>
      </c>
      <c r="Y34" s="242">
        <v>-7.1999999999999995E-2</v>
      </c>
      <c r="Z34" s="251">
        <v>-7.0000000000000007E-2</v>
      </c>
      <c r="AA34" s="251">
        <v>7.0000000000000007E-2</v>
      </c>
      <c r="AB34" s="112">
        <v>114.3</v>
      </c>
    </row>
    <row r="35" spans="1:30" s="150" customFormat="1" ht="27" customHeight="1" x14ac:dyDescent="0.25">
      <c r="A35" s="32"/>
      <c r="B35" s="36"/>
      <c r="C35" s="128"/>
      <c r="D35" s="279"/>
      <c r="E35" s="265"/>
      <c r="F35" s="64"/>
      <c r="G35" s="64"/>
      <c r="H35" s="70"/>
      <c r="I35" s="146"/>
      <c r="J35" s="109"/>
      <c r="K35" s="64"/>
      <c r="L35" s="72"/>
      <c r="M35" s="97"/>
      <c r="N35" s="109"/>
      <c r="O35" s="64"/>
      <c r="P35" s="109"/>
      <c r="Q35" s="64"/>
      <c r="R35" s="72"/>
      <c r="S35" s="64"/>
      <c r="T35" s="348"/>
      <c r="U35" s="347"/>
      <c r="V35" s="355"/>
      <c r="W35" s="295"/>
      <c r="X35" s="295"/>
      <c r="Y35" s="304"/>
      <c r="Z35" s="250"/>
      <c r="AA35" s="250"/>
      <c r="AB35" s="111">
        <v>113.75</v>
      </c>
    </row>
    <row r="36" spans="1:30" s="150" customFormat="1" ht="27" customHeight="1" x14ac:dyDescent="0.25">
      <c r="A36" s="32"/>
      <c r="B36" s="32"/>
      <c r="C36" s="127"/>
      <c r="D36" s="46"/>
      <c r="E36" s="263"/>
      <c r="F36" s="61"/>
      <c r="G36" s="61"/>
      <c r="H36" s="66"/>
      <c r="I36" s="136"/>
      <c r="J36" s="99"/>
      <c r="K36" s="61"/>
      <c r="L36" s="76"/>
      <c r="M36" s="87"/>
      <c r="N36" s="99"/>
      <c r="O36" s="61"/>
      <c r="P36" s="99"/>
      <c r="Q36" s="61"/>
      <c r="R36" s="76"/>
      <c r="S36" s="61"/>
      <c r="T36" s="345"/>
      <c r="U36" s="344"/>
      <c r="V36" s="353"/>
      <c r="W36" s="296"/>
      <c r="X36" s="296"/>
      <c r="Y36" s="303"/>
      <c r="Z36" s="247"/>
      <c r="AA36" s="247"/>
      <c r="AB36" s="113"/>
    </row>
    <row r="37" spans="1:30" s="150" customFormat="1" ht="27" customHeight="1" x14ac:dyDescent="0.25">
      <c r="A37" s="34">
        <v>15</v>
      </c>
      <c r="B37" s="34" t="s">
        <v>59</v>
      </c>
      <c r="C37" s="126">
        <v>-3.0419887946414603E-2</v>
      </c>
      <c r="D37" s="280">
        <v>-7.4999999999999997E-2</v>
      </c>
      <c r="E37" s="264">
        <v>1E-3</v>
      </c>
      <c r="F37" s="57">
        <v>400</v>
      </c>
      <c r="G37" s="57">
        <v>7600</v>
      </c>
      <c r="H37" s="67">
        <f>SUM(F37:G37)</f>
        <v>8000</v>
      </c>
      <c r="I37" s="102"/>
      <c r="J37" s="100" t="s">
        <v>149</v>
      </c>
      <c r="K37" s="57">
        <v>-800</v>
      </c>
      <c r="L37" s="80">
        <f>SUM(K35:K37)</f>
        <v>-800</v>
      </c>
      <c r="M37" s="81"/>
      <c r="N37" s="100"/>
      <c r="O37" s="57"/>
      <c r="P37" s="100" t="s">
        <v>94</v>
      </c>
      <c r="Q37" s="95">
        <v>-900</v>
      </c>
      <c r="R37" s="152">
        <f>SUM(O35:O37)+SUM(Q35:Q37)</f>
        <v>-900</v>
      </c>
      <c r="S37" s="95">
        <v>6300</v>
      </c>
      <c r="T37" s="352">
        <v>5379800</v>
      </c>
      <c r="U37" s="341">
        <v>4813900</v>
      </c>
      <c r="V37" s="354">
        <v>4813900</v>
      </c>
      <c r="W37" s="294">
        <v>-0.1</v>
      </c>
      <c r="X37" s="294">
        <v>-0.14000000000000001</v>
      </c>
      <c r="Y37" s="242">
        <v>-7.1999999999999995E-2</v>
      </c>
      <c r="Z37" s="251">
        <v>-7.0000000000000007E-2</v>
      </c>
      <c r="AA37" s="251">
        <v>6.4000000000000001E-2</v>
      </c>
      <c r="AB37" s="112">
        <v>114.03</v>
      </c>
    </row>
    <row r="38" spans="1:30" ht="27" customHeight="1" x14ac:dyDescent="0.25">
      <c r="A38" s="32"/>
      <c r="B38" s="14"/>
      <c r="C38" s="127"/>
      <c r="D38" s="46"/>
      <c r="E38" s="263"/>
      <c r="F38" s="61"/>
      <c r="G38" s="61"/>
      <c r="H38" s="66"/>
      <c r="I38" s="136"/>
      <c r="J38" s="99"/>
      <c r="K38" s="61"/>
      <c r="L38" s="76"/>
      <c r="M38" s="87"/>
      <c r="N38" s="99"/>
      <c r="O38" s="61"/>
      <c r="P38" s="99"/>
      <c r="Q38" s="96"/>
      <c r="R38" s="153"/>
      <c r="S38" s="96"/>
      <c r="T38" s="351"/>
      <c r="U38" s="344"/>
      <c r="V38" s="353"/>
      <c r="W38" s="296"/>
      <c r="X38" s="296"/>
      <c r="Y38" s="303"/>
      <c r="Z38" s="247"/>
      <c r="AA38" s="296"/>
      <c r="AB38" s="113">
        <v>114.11</v>
      </c>
      <c r="AC38" s="149"/>
      <c r="AD38" s="149"/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 t="s">
        <v>149</v>
      </c>
      <c r="K39" s="61">
        <v>-200</v>
      </c>
      <c r="L39" s="76"/>
      <c r="M39" s="87"/>
      <c r="N39" s="99"/>
      <c r="O39" s="61"/>
      <c r="P39" s="99" t="s">
        <v>149</v>
      </c>
      <c r="Q39" s="96">
        <v>5000</v>
      </c>
      <c r="R39" s="153"/>
      <c r="S39" s="96"/>
      <c r="T39" s="351"/>
      <c r="U39" s="344"/>
      <c r="V39" s="343"/>
      <c r="W39" s="296"/>
      <c r="X39" s="296"/>
      <c r="Y39" s="303"/>
      <c r="Z39" s="247"/>
      <c r="AA39" s="247"/>
      <c r="AB39" s="113"/>
      <c r="AC39" s="149"/>
      <c r="AD39" s="149"/>
    </row>
    <row r="40" spans="1:30" ht="27" customHeight="1" x14ac:dyDescent="0.25">
      <c r="A40" s="34">
        <v>16</v>
      </c>
      <c r="B40" s="18" t="s">
        <v>60</v>
      </c>
      <c r="C40" s="126">
        <v>-3.7162926428277857E-2</v>
      </c>
      <c r="D40" s="276">
        <v>-8.5999999999999993E-2</v>
      </c>
      <c r="E40" s="264">
        <v>1E-3</v>
      </c>
      <c r="F40" s="69">
        <v>600</v>
      </c>
      <c r="G40" s="57">
        <v>1000</v>
      </c>
      <c r="H40" s="67">
        <f>SUM(F40:G40)</f>
        <v>1600</v>
      </c>
      <c r="I40" s="55"/>
      <c r="J40" s="100" t="s">
        <v>94</v>
      </c>
      <c r="K40" s="57">
        <v>900</v>
      </c>
      <c r="L40" s="80">
        <f>SUM(K38:K40)</f>
        <v>700</v>
      </c>
      <c r="M40" s="89"/>
      <c r="N40" s="100"/>
      <c r="O40" s="57"/>
      <c r="P40" s="100" t="s">
        <v>94</v>
      </c>
      <c r="Q40" s="95">
        <v>-300</v>
      </c>
      <c r="R40" s="152">
        <f>SUM(O38:O40)+SUM(Q38:Q40)</f>
        <v>4700</v>
      </c>
      <c r="S40" s="154">
        <v>7000</v>
      </c>
      <c r="T40" s="352">
        <v>5386800</v>
      </c>
      <c r="U40" s="341">
        <v>4746100</v>
      </c>
      <c r="V40" s="340">
        <v>3529600</v>
      </c>
      <c r="W40" s="294">
        <v>-0.1</v>
      </c>
      <c r="X40" s="294">
        <v>-0.14000000000000001</v>
      </c>
      <c r="Y40" s="242">
        <v>-7.1999999999999995E-2</v>
      </c>
      <c r="Z40" s="248">
        <v>-7.0000000000000007E-2</v>
      </c>
      <c r="AA40" s="251">
        <v>7.0000000000000007E-2</v>
      </c>
      <c r="AB40" s="112">
        <v>114.31</v>
      </c>
      <c r="AC40" s="151"/>
      <c r="AD40" s="149"/>
    </row>
    <row r="41" spans="1:30" ht="27" customHeight="1" x14ac:dyDescent="0.25">
      <c r="A41" s="32"/>
      <c r="B41" s="14"/>
      <c r="C41" s="127"/>
      <c r="D41" s="46"/>
      <c r="E41" s="266"/>
      <c r="F41" s="61"/>
      <c r="G41" s="61"/>
      <c r="H41" s="66"/>
      <c r="I41" s="56"/>
      <c r="J41" s="99"/>
      <c r="K41" s="61"/>
      <c r="L41" s="76"/>
      <c r="M41" s="135"/>
      <c r="N41" s="99"/>
      <c r="O41" s="61"/>
      <c r="P41" s="99"/>
      <c r="Q41" s="96"/>
      <c r="R41" s="155"/>
      <c r="S41" s="96"/>
      <c r="T41" s="351"/>
      <c r="U41" s="344"/>
      <c r="V41" s="343"/>
      <c r="W41" s="296"/>
      <c r="X41" s="296"/>
      <c r="Y41" s="303"/>
      <c r="Z41" s="247"/>
      <c r="AA41" s="247"/>
      <c r="AB41" s="113">
        <v>114.7</v>
      </c>
      <c r="AC41" s="150"/>
      <c r="AD41" s="149"/>
    </row>
    <row r="42" spans="1:30" ht="27" customHeight="1" x14ac:dyDescent="0.25">
      <c r="A42" s="32"/>
      <c r="B42" s="14"/>
      <c r="C42" s="59"/>
      <c r="D42" s="277"/>
      <c r="E42" s="263"/>
      <c r="F42" s="137"/>
      <c r="G42" s="61"/>
      <c r="H42" s="68"/>
      <c r="I42" s="108"/>
      <c r="J42" s="99" t="s">
        <v>149</v>
      </c>
      <c r="K42" s="96">
        <v>-200</v>
      </c>
      <c r="L42" s="76"/>
      <c r="M42" s="90"/>
      <c r="N42" s="99"/>
      <c r="O42" s="61"/>
      <c r="P42" s="99" t="s">
        <v>170</v>
      </c>
      <c r="Q42" s="61">
        <v>1000</v>
      </c>
      <c r="R42" s="105"/>
      <c r="S42" s="84"/>
      <c r="T42" s="345"/>
      <c r="U42" s="350"/>
      <c r="V42" s="349"/>
      <c r="W42" s="296"/>
      <c r="X42" s="296"/>
      <c r="Y42" s="306"/>
      <c r="Z42" s="247"/>
      <c r="AA42" s="296"/>
      <c r="AB42" s="113"/>
      <c r="AC42" s="151"/>
      <c r="AD42" s="149"/>
    </row>
    <row r="43" spans="1:30" ht="27" customHeight="1" x14ac:dyDescent="0.25">
      <c r="A43" s="34">
        <v>17</v>
      </c>
      <c r="B43" s="18" t="s">
        <v>61</v>
      </c>
      <c r="C43" s="126">
        <v>-3.7176858882633709E-2</v>
      </c>
      <c r="D43" s="276">
        <v>-8.5999999999999993E-2</v>
      </c>
      <c r="E43" s="264">
        <v>1E-3</v>
      </c>
      <c r="F43" s="69">
        <v>-200</v>
      </c>
      <c r="G43" s="57">
        <v>-30400</v>
      </c>
      <c r="H43" s="67">
        <f>SUM(F43:G43)</f>
        <v>-30600</v>
      </c>
      <c r="I43" s="107"/>
      <c r="J43" s="100" t="s">
        <v>94</v>
      </c>
      <c r="K43" s="95">
        <v>300</v>
      </c>
      <c r="L43" s="80">
        <f>SUM(K41:K43)</f>
        <v>100</v>
      </c>
      <c r="M43" s="81"/>
      <c r="N43" s="100" t="s">
        <v>178</v>
      </c>
      <c r="O43" s="57">
        <v>100</v>
      </c>
      <c r="P43" s="100" t="s">
        <v>94</v>
      </c>
      <c r="Q43" s="330">
        <v>-500</v>
      </c>
      <c r="R43" s="152">
        <f>SUM(O41:O43)+SUM(Q41:Q43)</f>
        <v>600</v>
      </c>
      <c r="S43" s="82">
        <v>-29900</v>
      </c>
      <c r="T43" s="342">
        <v>5356900</v>
      </c>
      <c r="U43" s="341">
        <v>4715300</v>
      </c>
      <c r="V43" s="340">
        <v>4699600</v>
      </c>
      <c r="W43" s="294">
        <v>-0.1</v>
      </c>
      <c r="X43" s="294">
        <v>-0.14000000000000001</v>
      </c>
      <c r="Y43" s="242">
        <v>-7.1999999999999995E-2</v>
      </c>
      <c r="Z43" s="248">
        <v>-7.0000000000000007E-2</v>
      </c>
      <c r="AA43" s="251">
        <v>7.0000000000000007E-2</v>
      </c>
      <c r="AB43" s="112">
        <v>114.97</v>
      </c>
      <c r="AC43" s="151"/>
      <c r="AD43" s="149"/>
    </row>
    <row r="44" spans="1:30" ht="27" customHeight="1" x14ac:dyDescent="0.25">
      <c r="A44" s="32"/>
      <c r="B44" s="14"/>
      <c r="C44" s="127"/>
      <c r="D44" s="46"/>
      <c r="E44" s="263"/>
      <c r="F44" s="61"/>
      <c r="G44" s="61"/>
      <c r="H44" s="66"/>
      <c r="I44" s="129"/>
      <c r="J44" s="99" t="s">
        <v>178</v>
      </c>
      <c r="K44" s="96">
        <v>-100</v>
      </c>
      <c r="L44" s="76"/>
      <c r="M44" s="87"/>
      <c r="N44" s="99"/>
      <c r="O44" s="61"/>
      <c r="P44" s="99"/>
      <c r="Q44" s="61"/>
      <c r="R44" s="131"/>
      <c r="S44" s="61"/>
      <c r="T44" s="345"/>
      <c r="U44" s="344"/>
      <c r="V44" s="343"/>
      <c r="W44" s="296"/>
      <c r="X44" s="296"/>
      <c r="Y44" s="303"/>
      <c r="Z44" s="247"/>
      <c r="AA44" s="247"/>
      <c r="AB44" s="113">
        <v>113.88</v>
      </c>
      <c r="AC44" s="151"/>
      <c r="AD44" s="149"/>
    </row>
    <row r="45" spans="1:30" ht="27" customHeight="1" x14ac:dyDescent="0.25">
      <c r="A45" s="32"/>
      <c r="B45" s="11"/>
      <c r="C45" s="127"/>
      <c r="D45" s="46"/>
      <c r="E45" s="263"/>
      <c r="F45" s="61"/>
      <c r="G45" s="61"/>
      <c r="H45" s="66"/>
      <c r="I45" s="129"/>
      <c r="J45" s="99" t="s">
        <v>149</v>
      </c>
      <c r="K45" s="96">
        <v>-200</v>
      </c>
      <c r="L45" s="76"/>
      <c r="M45" s="87"/>
      <c r="N45" s="99"/>
      <c r="O45" s="93"/>
      <c r="P45" s="99" t="s">
        <v>171</v>
      </c>
      <c r="Q45" s="61">
        <v>9300</v>
      </c>
      <c r="R45" s="131"/>
      <c r="S45" s="61"/>
      <c r="T45" s="345"/>
      <c r="U45" s="344"/>
      <c r="V45" s="343"/>
      <c r="W45" s="296"/>
      <c r="X45" s="296"/>
      <c r="Y45" s="303"/>
      <c r="Z45" s="247"/>
      <c r="AA45" s="247"/>
      <c r="AB45" s="113"/>
      <c r="AC45" s="151"/>
      <c r="AD45" s="149"/>
    </row>
    <row r="46" spans="1:30" s="150" customFormat="1" ht="27" customHeight="1" x14ac:dyDescent="0.25">
      <c r="A46" s="34">
        <v>18</v>
      </c>
      <c r="B46" s="132" t="s">
        <v>62</v>
      </c>
      <c r="C46" s="126">
        <v>-3.8111207132308714E-2</v>
      </c>
      <c r="D46" s="280">
        <v>-8.5999999999999993E-2</v>
      </c>
      <c r="E46" s="267">
        <v>1E-3</v>
      </c>
      <c r="F46" s="57">
        <v>-1200</v>
      </c>
      <c r="G46" s="57">
        <v>2000</v>
      </c>
      <c r="H46" s="67">
        <f>SUM(F46:G46)</f>
        <v>800</v>
      </c>
      <c r="I46" s="133"/>
      <c r="J46" s="100" t="s">
        <v>94</v>
      </c>
      <c r="K46" s="95">
        <v>500</v>
      </c>
      <c r="L46" s="80">
        <f>SUM(K44:K46)</f>
        <v>200</v>
      </c>
      <c r="M46" s="81"/>
      <c r="N46" s="100"/>
      <c r="O46" s="57"/>
      <c r="P46" s="100" t="s">
        <v>94</v>
      </c>
      <c r="Q46" s="57">
        <v>-100</v>
      </c>
      <c r="R46" s="152">
        <f>SUM(O44:O46)+SUM(Q44:Q46)</f>
        <v>9200</v>
      </c>
      <c r="S46" s="57">
        <v>10200</v>
      </c>
      <c r="T46" s="342">
        <v>5367100</v>
      </c>
      <c r="U46" s="341">
        <v>4724300</v>
      </c>
      <c r="V46" s="340">
        <v>4722900</v>
      </c>
      <c r="W46" s="297">
        <v>-0.10199999999999999</v>
      </c>
      <c r="X46" s="297">
        <v>-0.14000000000000001</v>
      </c>
      <c r="Y46" s="245">
        <v>-7.1999999999999995E-2</v>
      </c>
      <c r="Z46" s="248">
        <v>-7.0000000000000007E-2</v>
      </c>
      <c r="AA46" s="251">
        <v>0.08</v>
      </c>
      <c r="AB46" s="112">
        <v>114.26</v>
      </c>
      <c r="AC46" s="151"/>
    </row>
    <row r="47" spans="1:30" s="150" customFormat="1" ht="27" customHeight="1" x14ac:dyDescent="0.25">
      <c r="A47" s="32"/>
      <c r="B47" s="14"/>
      <c r="C47" s="59"/>
      <c r="D47" s="45"/>
      <c r="E47" s="263"/>
      <c r="F47" s="61"/>
      <c r="G47" s="61"/>
      <c r="H47" s="66"/>
      <c r="I47" s="56"/>
      <c r="J47" s="99" t="s">
        <v>149</v>
      </c>
      <c r="K47" s="96">
        <v>-1000</v>
      </c>
      <c r="L47" s="76"/>
      <c r="M47" s="87"/>
      <c r="N47" s="99"/>
      <c r="O47" s="61"/>
      <c r="P47" s="99"/>
      <c r="Q47" s="61"/>
      <c r="R47" s="105"/>
      <c r="S47" s="61"/>
      <c r="T47" s="345"/>
      <c r="U47" s="344"/>
      <c r="V47" s="343"/>
      <c r="W47" s="296"/>
      <c r="X47" s="296"/>
      <c r="Y47" s="303"/>
      <c r="Z47" s="249"/>
      <c r="AA47" s="247"/>
      <c r="AB47" s="147">
        <v>114.24</v>
      </c>
      <c r="AC47" s="151"/>
    </row>
    <row r="48" spans="1:30" s="150" customFormat="1" ht="27" customHeight="1" x14ac:dyDescent="0.25">
      <c r="A48" s="32"/>
      <c r="B48" s="14"/>
      <c r="C48" s="59"/>
      <c r="D48" s="45"/>
      <c r="E48" s="263"/>
      <c r="F48" s="61"/>
      <c r="G48" s="61"/>
      <c r="H48" s="66"/>
      <c r="I48" s="56"/>
      <c r="J48" s="99" t="s">
        <v>94</v>
      </c>
      <c r="K48" s="96">
        <v>100</v>
      </c>
      <c r="L48" s="76"/>
      <c r="M48" s="87"/>
      <c r="N48" s="99"/>
      <c r="O48" s="61"/>
      <c r="P48" s="99"/>
      <c r="Q48" s="61"/>
      <c r="R48" s="105"/>
      <c r="S48" s="61"/>
      <c r="T48" s="345"/>
      <c r="U48" s="344"/>
      <c r="V48" s="343"/>
      <c r="W48" s="296"/>
      <c r="X48" s="296"/>
      <c r="Y48" s="303"/>
      <c r="Z48" s="249"/>
      <c r="AA48" s="247"/>
      <c r="AB48" s="147"/>
      <c r="AC48" s="151"/>
    </row>
    <row r="49" spans="1:29" s="150" customFormat="1" ht="27" customHeight="1" x14ac:dyDescent="0.25">
      <c r="A49" s="34">
        <v>19</v>
      </c>
      <c r="B49" s="18" t="s">
        <v>63</v>
      </c>
      <c r="C49" s="126">
        <v>-3.7300900457912053E-2</v>
      </c>
      <c r="D49" s="280">
        <v>-8.5999999999999993E-2</v>
      </c>
      <c r="E49" s="264">
        <v>1E-3</v>
      </c>
      <c r="F49" s="57">
        <v>-500</v>
      </c>
      <c r="G49" s="57">
        <v>-6200</v>
      </c>
      <c r="H49" s="67">
        <f>SUM(F49:G49)</f>
        <v>-6700</v>
      </c>
      <c r="I49" s="55"/>
      <c r="J49" s="100" t="s">
        <v>177</v>
      </c>
      <c r="K49" s="95">
        <v>-100</v>
      </c>
      <c r="L49" s="80">
        <f>SUM(K47:K49)</f>
        <v>-1000</v>
      </c>
      <c r="M49" s="81"/>
      <c r="N49" s="100"/>
      <c r="O49" s="57"/>
      <c r="P49" s="100"/>
      <c r="Q49" s="57"/>
      <c r="R49" s="152">
        <f>SUM(O47:O49)+SUM(Q47:Q49)</f>
        <v>0</v>
      </c>
      <c r="S49" s="57">
        <v>-7700</v>
      </c>
      <c r="T49" s="342">
        <v>5359400</v>
      </c>
      <c r="U49" s="341">
        <v>4709200</v>
      </c>
      <c r="V49" s="340">
        <v>4708700</v>
      </c>
      <c r="W49" s="297">
        <v>-0.105</v>
      </c>
      <c r="X49" s="297">
        <v>-0.128</v>
      </c>
      <c r="Y49" s="242">
        <v>-7.1999999999999995E-2</v>
      </c>
      <c r="Z49" s="248">
        <v>-7.0000000000000007E-2</v>
      </c>
      <c r="AA49" s="251">
        <v>7.4999999999999997E-2</v>
      </c>
      <c r="AB49" s="148">
        <v>114.4</v>
      </c>
      <c r="AC49" s="151"/>
    </row>
    <row r="50" spans="1:29" s="150" customFormat="1" ht="27" customHeight="1" x14ac:dyDescent="0.25">
      <c r="A50" s="36"/>
      <c r="B50" s="14"/>
      <c r="C50" s="58"/>
      <c r="D50" s="281"/>
      <c r="E50" s="265"/>
      <c r="F50" s="64"/>
      <c r="G50" s="64"/>
      <c r="H50" s="70"/>
      <c r="I50" s="110"/>
      <c r="J50" s="109"/>
      <c r="K50" s="96"/>
      <c r="L50" s="72"/>
      <c r="M50" s="97"/>
      <c r="N50" s="99"/>
      <c r="O50" s="64"/>
      <c r="P50" s="99"/>
      <c r="Q50" s="64"/>
      <c r="R50" s="104"/>
      <c r="S50" s="64"/>
      <c r="T50" s="348"/>
      <c r="U50" s="347"/>
      <c r="V50" s="346"/>
      <c r="W50" s="295"/>
      <c r="X50" s="295"/>
      <c r="Y50" s="304"/>
      <c r="Z50" s="253"/>
      <c r="AA50" s="250"/>
      <c r="AB50" s="111">
        <v>113.98</v>
      </c>
      <c r="AC50" s="151"/>
    </row>
    <row r="51" spans="1:29" s="150" customFormat="1" ht="27" customHeight="1" x14ac:dyDescent="0.25">
      <c r="A51" s="32"/>
      <c r="B51" s="14"/>
      <c r="C51" s="59"/>
      <c r="D51" s="45"/>
      <c r="E51" s="263"/>
      <c r="F51" s="61"/>
      <c r="G51" s="61"/>
      <c r="H51" s="66"/>
      <c r="I51" s="134"/>
      <c r="J51" s="99"/>
      <c r="K51" s="96"/>
      <c r="L51" s="76"/>
      <c r="M51" s="87"/>
      <c r="N51" s="99"/>
      <c r="O51" s="61"/>
      <c r="P51" s="99"/>
      <c r="Q51" s="61"/>
      <c r="R51" s="105"/>
      <c r="S51" s="61"/>
      <c r="T51" s="345"/>
      <c r="U51" s="344"/>
      <c r="V51" s="343"/>
      <c r="W51" s="296"/>
      <c r="X51" s="296"/>
      <c r="Y51" s="303"/>
      <c r="Z51" s="249"/>
      <c r="AA51" s="247"/>
      <c r="AB51" s="113"/>
      <c r="AC51" s="151"/>
    </row>
    <row r="52" spans="1:29" s="150" customFormat="1" ht="27" customHeight="1" x14ac:dyDescent="0.25">
      <c r="A52" s="34">
        <v>22</v>
      </c>
      <c r="B52" s="34" t="s">
        <v>59</v>
      </c>
      <c r="C52" s="126">
        <v>-3.8397573515176295E-2</v>
      </c>
      <c r="D52" s="280">
        <v>-8.5000000000000006E-2</v>
      </c>
      <c r="E52" s="264">
        <v>1E-3</v>
      </c>
      <c r="F52" s="57">
        <v>-800</v>
      </c>
      <c r="G52" s="57">
        <v>-8300</v>
      </c>
      <c r="H52" s="67">
        <f>SUM(F52:G52)</f>
        <v>-9100</v>
      </c>
      <c r="I52" s="55"/>
      <c r="J52" s="100" t="s">
        <v>149</v>
      </c>
      <c r="K52" s="95">
        <v>-600</v>
      </c>
      <c r="L52" s="80">
        <f>SUM(K50:K52)</f>
        <v>-600</v>
      </c>
      <c r="M52" s="81"/>
      <c r="N52" s="100"/>
      <c r="O52" s="57"/>
      <c r="P52" s="100"/>
      <c r="Q52" s="57"/>
      <c r="R52" s="152">
        <f>SUM(O50:O52)+SUM(Q50:Q52)</f>
        <v>0</v>
      </c>
      <c r="S52" s="57">
        <v>-9700</v>
      </c>
      <c r="T52" s="342">
        <v>5349700</v>
      </c>
      <c r="U52" s="341">
        <v>4706600</v>
      </c>
      <c r="V52" s="340">
        <v>4706200</v>
      </c>
      <c r="W52" s="294">
        <v>-0.104</v>
      </c>
      <c r="X52" s="294">
        <v>-0.155</v>
      </c>
      <c r="Y52" s="242">
        <v>-7.1999999999999995E-2</v>
      </c>
      <c r="Z52" s="248">
        <v>-7.0000000000000007E-2</v>
      </c>
      <c r="AA52" s="251">
        <v>7.0000000000000007E-2</v>
      </c>
      <c r="AB52" s="112">
        <v>114.26</v>
      </c>
      <c r="AC52" s="151"/>
    </row>
    <row r="53" spans="1:29" s="150" customFormat="1" ht="27" customHeight="1" x14ac:dyDescent="0.25">
      <c r="A53" s="32"/>
      <c r="B53" s="14"/>
      <c r="C53" s="127"/>
      <c r="D53" s="46"/>
      <c r="E53" s="263"/>
      <c r="F53" s="61"/>
      <c r="G53" s="61"/>
      <c r="H53" s="66"/>
      <c r="I53" s="56"/>
      <c r="J53" s="99" t="s">
        <v>178</v>
      </c>
      <c r="K53" s="96">
        <v>-2500</v>
      </c>
      <c r="L53" s="76"/>
      <c r="M53" s="87"/>
      <c r="N53" s="99"/>
      <c r="O53" s="61"/>
      <c r="P53" s="99"/>
      <c r="Q53" s="61"/>
      <c r="R53" s="76"/>
      <c r="S53" s="61"/>
      <c r="T53" s="345"/>
      <c r="U53" s="344"/>
      <c r="V53" s="343"/>
      <c r="W53" s="296"/>
      <c r="X53" s="296"/>
      <c r="Y53" s="303"/>
      <c r="Z53" s="247"/>
      <c r="AA53" s="247"/>
      <c r="AB53" s="113">
        <v>114.86</v>
      </c>
      <c r="AC53" s="151"/>
    </row>
    <row r="54" spans="1:29" s="150" customFormat="1" ht="27" customHeight="1" x14ac:dyDescent="0.25">
      <c r="A54" s="32"/>
      <c r="B54" s="14"/>
      <c r="C54" s="127"/>
      <c r="D54" s="46"/>
      <c r="E54" s="263"/>
      <c r="F54" s="61"/>
      <c r="G54" s="61"/>
      <c r="H54" s="66"/>
      <c r="I54" s="56"/>
      <c r="J54" s="99" t="s">
        <v>149</v>
      </c>
      <c r="K54" s="96">
        <v>-300</v>
      </c>
      <c r="L54" s="76"/>
      <c r="M54" s="87"/>
      <c r="N54" s="99"/>
      <c r="O54" s="61"/>
      <c r="P54" s="99" t="s">
        <v>159</v>
      </c>
      <c r="Q54" s="61">
        <v>800</v>
      </c>
      <c r="R54" s="76"/>
      <c r="S54" s="61"/>
      <c r="T54" s="345"/>
      <c r="U54" s="344"/>
      <c r="V54" s="343"/>
      <c r="W54" s="296"/>
      <c r="X54" s="296"/>
      <c r="Y54" s="303"/>
      <c r="Z54" s="247"/>
      <c r="AA54" s="247"/>
      <c r="AB54" s="113"/>
      <c r="AC54" s="151"/>
    </row>
    <row r="55" spans="1:29" s="150" customFormat="1" ht="27" customHeight="1" x14ac:dyDescent="0.25">
      <c r="A55" s="34">
        <v>24</v>
      </c>
      <c r="B55" s="18" t="s">
        <v>61</v>
      </c>
      <c r="C55" s="126">
        <v>-4.0585264382213479E-2</v>
      </c>
      <c r="D55" s="280">
        <v>-8.5000000000000006E-2</v>
      </c>
      <c r="E55" s="264">
        <v>1E-3</v>
      </c>
      <c r="F55" s="57">
        <v>-400</v>
      </c>
      <c r="G55" s="57">
        <v>-4800</v>
      </c>
      <c r="H55" s="67">
        <f>SUM(F55:G55)</f>
        <v>-5200</v>
      </c>
      <c r="I55" s="55"/>
      <c r="J55" s="100" t="s">
        <v>159</v>
      </c>
      <c r="K55" s="95">
        <v>-100</v>
      </c>
      <c r="L55" s="80">
        <f>SUM(K53:K55)</f>
        <v>-2900</v>
      </c>
      <c r="M55" s="81"/>
      <c r="N55" s="100" t="s">
        <v>178</v>
      </c>
      <c r="O55" s="57">
        <v>2600</v>
      </c>
      <c r="P55" s="100" t="s">
        <v>94</v>
      </c>
      <c r="Q55" s="95">
        <v>-300</v>
      </c>
      <c r="R55" s="152">
        <f>SUM(O53:O55)+SUM(Q53:Q55)</f>
        <v>3100</v>
      </c>
      <c r="S55" s="57">
        <v>-5000</v>
      </c>
      <c r="T55" s="342">
        <v>5344700</v>
      </c>
      <c r="U55" s="341">
        <v>4697500</v>
      </c>
      <c r="V55" s="340">
        <v>4697100</v>
      </c>
      <c r="W55" s="294">
        <v>-0.105</v>
      </c>
      <c r="X55" s="294">
        <v>-0.155</v>
      </c>
      <c r="Y55" s="242">
        <v>-7.1999999999999995E-2</v>
      </c>
      <c r="Z55" s="251">
        <v>-0.06</v>
      </c>
      <c r="AA55" s="251">
        <v>0.08</v>
      </c>
      <c r="AB55" s="112">
        <v>115.24</v>
      </c>
      <c r="AC55" s="151"/>
    </row>
    <row r="56" spans="1:29" s="150" customFormat="1" ht="27" customHeight="1" x14ac:dyDescent="0.25">
      <c r="A56" s="32"/>
      <c r="B56" s="14"/>
      <c r="C56" s="127"/>
      <c r="D56" s="46"/>
      <c r="E56" s="263"/>
      <c r="F56" s="61"/>
      <c r="G56" s="61"/>
      <c r="H56" s="66"/>
      <c r="I56" s="56"/>
      <c r="J56" s="99" t="s">
        <v>149</v>
      </c>
      <c r="K56" s="96">
        <v>-400</v>
      </c>
      <c r="L56" s="76"/>
      <c r="M56" s="87"/>
      <c r="N56" s="99"/>
      <c r="O56" s="61"/>
      <c r="P56" s="99"/>
      <c r="Q56" s="61"/>
      <c r="R56" s="76"/>
      <c r="S56" s="61"/>
      <c r="T56" s="345"/>
      <c r="U56" s="344"/>
      <c r="V56" s="343"/>
      <c r="W56" s="296"/>
      <c r="X56" s="296"/>
      <c r="Y56" s="303"/>
      <c r="Z56" s="247"/>
      <c r="AA56" s="247"/>
      <c r="AB56" s="113">
        <v>115.31</v>
      </c>
      <c r="AC56" s="151"/>
    </row>
    <row r="57" spans="1:29" s="150" customFormat="1" ht="27" customHeight="1" x14ac:dyDescent="0.25">
      <c r="A57" s="32"/>
      <c r="B57" s="14"/>
      <c r="C57" s="127"/>
      <c r="D57" s="46"/>
      <c r="E57" s="263"/>
      <c r="F57" s="61"/>
      <c r="G57" s="61"/>
      <c r="H57" s="66"/>
      <c r="I57" s="56"/>
      <c r="J57" s="99" t="s">
        <v>159</v>
      </c>
      <c r="K57" s="96">
        <v>-100</v>
      </c>
      <c r="L57" s="76"/>
      <c r="M57" s="87"/>
      <c r="N57" s="99"/>
      <c r="O57" s="61"/>
      <c r="P57" s="99" t="s">
        <v>171</v>
      </c>
      <c r="Q57" s="61">
        <v>14900</v>
      </c>
      <c r="R57" s="76"/>
      <c r="S57" s="61"/>
      <c r="T57" s="345"/>
      <c r="U57" s="344"/>
      <c r="V57" s="343"/>
      <c r="W57" s="296"/>
      <c r="X57" s="296"/>
      <c r="Y57" s="303"/>
      <c r="Z57" s="247"/>
      <c r="AA57" s="247"/>
      <c r="AB57" s="113"/>
      <c r="AC57" s="151"/>
    </row>
    <row r="58" spans="1:29" s="150" customFormat="1" ht="27" customHeight="1" x14ac:dyDescent="0.25">
      <c r="A58" s="32">
        <v>25</v>
      </c>
      <c r="B58" s="132" t="s">
        <v>62</v>
      </c>
      <c r="C58" s="127">
        <v>-4.2300442830880247E-2</v>
      </c>
      <c r="D58" s="46">
        <v>-8.5000000000000006E-2</v>
      </c>
      <c r="E58" s="263">
        <v>1E-3</v>
      </c>
      <c r="F58" s="61">
        <v>-1500</v>
      </c>
      <c r="G58" s="61">
        <v>-3400</v>
      </c>
      <c r="H58" s="66">
        <f>SUM(F58:G58)</f>
        <v>-4900</v>
      </c>
      <c r="I58" s="56"/>
      <c r="J58" s="99" t="s">
        <v>94</v>
      </c>
      <c r="K58" s="95">
        <v>300</v>
      </c>
      <c r="L58" s="76">
        <f>SUM(K56:K58)</f>
        <v>-200</v>
      </c>
      <c r="M58" s="238"/>
      <c r="N58" s="100"/>
      <c r="O58" s="61"/>
      <c r="P58" s="100" t="s">
        <v>94</v>
      </c>
      <c r="Q58" s="61">
        <v>-100</v>
      </c>
      <c r="R58" s="152">
        <f>SUM(O56:O58)+SUM(Q56:Q58)+M58</f>
        <v>14800</v>
      </c>
      <c r="S58" s="61">
        <v>9700</v>
      </c>
      <c r="T58" s="345">
        <v>5354400</v>
      </c>
      <c r="U58" s="344">
        <v>4707200</v>
      </c>
      <c r="V58" s="343">
        <v>4706800</v>
      </c>
      <c r="W58" s="298">
        <v>-0.10100000000000001</v>
      </c>
      <c r="X58" s="298">
        <v>-0.155</v>
      </c>
      <c r="Y58" s="246">
        <v>-7.1999999999999995E-2</v>
      </c>
      <c r="Z58" s="247">
        <v>-0.06</v>
      </c>
      <c r="AA58" s="247">
        <v>0.08</v>
      </c>
      <c r="AB58" s="113">
        <v>115.45</v>
      </c>
      <c r="AC58" s="151"/>
    </row>
    <row r="59" spans="1:29" s="150" customFormat="1" ht="27" customHeight="1" x14ac:dyDescent="0.25">
      <c r="A59" s="36"/>
      <c r="B59" s="14"/>
      <c r="C59" s="58"/>
      <c r="D59" s="281"/>
      <c r="E59" s="265"/>
      <c r="F59" s="64"/>
      <c r="G59" s="64"/>
      <c r="H59" s="70"/>
      <c r="I59" s="110"/>
      <c r="J59" s="109" t="s">
        <v>149</v>
      </c>
      <c r="K59" s="96">
        <v>-200</v>
      </c>
      <c r="L59" s="72"/>
      <c r="M59" s="97"/>
      <c r="N59" s="99"/>
      <c r="O59" s="64"/>
      <c r="P59" s="99"/>
      <c r="Q59" s="64"/>
      <c r="R59" s="104"/>
      <c r="S59" s="64"/>
      <c r="T59" s="348"/>
      <c r="U59" s="347"/>
      <c r="V59" s="346"/>
      <c r="W59" s="295"/>
      <c r="X59" s="295"/>
      <c r="Y59" s="304"/>
      <c r="Z59" s="253"/>
      <c r="AA59" s="250"/>
      <c r="AB59" s="111">
        <v>114.15</v>
      </c>
      <c r="AC59" s="151"/>
    </row>
    <row r="60" spans="1:29" s="150" customFormat="1" ht="27" customHeight="1" x14ac:dyDescent="0.25">
      <c r="A60" s="32"/>
      <c r="B60" s="14"/>
      <c r="C60" s="59"/>
      <c r="D60" s="45"/>
      <c r="E60" s="263"/>
      <c r="F60" s="61"/>
      <c r="G60" s="61"/>
      <c r="H60" s="66"/>
      <c r="I60" s="134"/>
      <c r="J60" s="99" t="s">
        <v>159</v>
      </c>
      <c r="K60" s="96">
        <v>-100</v>
      </c>
      <c r="L60" s="76"/>
      <c r="M60" s="87"/>
      <c r="N60" s="99"/>
      <c r="O60" s="61"/>
      <c r="P60" s="99"/>
      <c r="Q60" s="61"/>
      <c r="R60" s="105"/>
      <c r="S60" s="61"/>
      <c r="T60" s="345"/>
      <c r="U60" s="344"/>
      <c r="V60" s="343"/>
      <c r="W60" s="296"/>
      <c r="X60" s="296"/>
      <c r="Y60" s="303"/>
      <c r="Z60" s="249"/>
      <c r="AA60" s="247"/>
      <c r="AB60" s="113"/>
      <c r="AC60" s="151"/>
    </row>
    <row r="61" spans="1:29" s="150" customFormat="1" ht="27" customHeight="1" x14ac:dyDescent="0.25">
      <c r="A61" s="32"/>
      <c r="B61" s="14"/>
      <c r="C61" s="59"/>
      <c r="D61" s="45"/>
      <c r="E61" s="263"/>
      <c r="F61" s="61"/>
      <c r="G61" s="61"/>
      <c r="H61" s="66"/>
      <c r="I61" s="134"/>
      <c r="J61" s="99" t="s">
        <v>94</v>
      </c>
      <c r="K61" s="96">
        <v>100</v>
      </c>
      <c r="L61" s="76"/>
      <c r="M61" s="87"/>
      <c r="N61" s="99"/>
      <c r="O61" s="61"/>
      <c r="P61" s="99" t="s">
        <v>94</v>
      </c>
      <c r="Q61" s="61">
        <v>-100</v>
      </c>
      <c r="R61" s="105"/>
      <c r="S61" s="61"/>
      <c r="T61" s="345"/>
      <c r="U61" s="344"/>
      <c r="V61" s="343"/>
      <c r="W61" s="296"/>
      <c r="X61" s="296"/>
      <c r="Y61" s="303"/>
      <c r="Z61" s="249"/>
      <c r="AA61" s="247"/>
      <c r="AB61" s="113"/>
      <c r="AC61" s="151"/>
    </row>
    <row r="62" spans="1:29" s="150" customFormat="1" ht="27" customHeight="1" x14ac:dyDescent="0.25">
      <c r="A62" s="34">
        <v>26</v>
      </c>
      <c r="B62" s="34" t="s">
        <v>63</v>
      </c>
      <c r="C62" s="126">
        <v>-4.3184403640495743E-2</v>
      </c>
      <c r="D62" s="280">
        <v>-8.5000000000000006E-2</v>
      </c>
      <c r="E62" s="264">
        <v>1E-3</v>
      </c>
      <c r="F62" s="57">
        <v>-800</v>
      </c>
      <c r="G62" s="57">
        <v>-7800</v>
      </c>
      <c r="H62" s="67">
        <f>SUM(F62:G62)</f>
        <v>-8600</v>
      </c>
      <c r="I62" s="55"/>
      <c r="J62" s="100" t="s">
        <v>177</v>
      </c>
      <c r="K62" s="95">
        <v>-55300</v>
      </c>
      <c r="L62" s="80">
        <f>SUM(K59:K62)</f>
        <v>-55500</v>
      </c>
      <c r="M62" s="81"/>
      <c r="N62" s="100"/>
      <c r="O62" s="57"/>
      <c r="P62" s="100" t="s">
        <v>177</v>
      </c>
      <c r="Q62" s="57">
        <v>69200</v>
      </c>
      <c r="R62" s="152">
        <f>SUM(O59:O62)+SUM(Q59:Q62)</f>
        <v>69100</v>
      </c>
      <c r="S62" s="57">
        <v>5000</v>
      </c>
      <c r="T62" s="342">
        <v>5359400</v>
      </c>
      <c r="U62" s="341">
        <v>4710500</v>
      </c>
      <c r="V62" s="340">
        <v>4710200</v>
      </c>
      <c r="W62" s="294">
        <v>-0.1</v>
      </c>
      <c r="X62" s="294">
        <v>-0.154</v>
      </c>
      <c r="Y62" s="242">
        <v>-7.1999999999999995E-2</v>
      </c>
      <c r="Z62" s="248">
        <v>-0.06</v>
      </c>
      <c r="AA62" s="251">
        <v>7.0000000000000007E-2</v>
      </c>
      <c r="AB62" s="112">
        <v>115.36</v>
      </c>
      <c r="AC62" s="151"/>
    </row>
    <row r="63" spans="1:29" s="150" customFormat="1" ht="27" customHeight="1" x14ac:dyDescent="0.25">
      <c r="A63" s="32"/>
      <c r="B63" s="14"/>
      <c r="C63" s="127"/>
      <c r="D63" s="46"/>
      <c r="E63" s="263"/>
      <c r="F63" s="61"/>
      <c r="G63" s="61"/>
      <c r="H63" s="66"/>
      <c r="I63" s="56"/>
      <c r="J63" s="99"/>
      <c r="K63" s="96"/>
      <c r="L63" s="76"/>
      <c r="M63" s="87"/>
      <c r="N63" s="99"/>
      <c r="O63" s="61"/>
      <c r="P63" s="99"/>
      <c r="Q63" s="61"/>
      <c r="R63" s="76"/>
      <c r="S63" s="61"/>
      <c r="T63" s="345"/>
      <c r="U63" s="344"/>
      <c r="V63" s="343"/>
      <c r="W63" s="296"/>
      <c r="X63" s="296"/>
      <c r="Y63" s="303"/>
      <c r="Z63" s="247"/>
      <c r="AA63" s="247"/>
      <c r="AB63" s="113">
        <v>112.99</v>
      </c>
      <c r="AC63" s="151"/>
    </row>
    <row r="64" spans="1:29" s="150" customFormat="1" ht="27" customHeight="1" x14ac:dyDescent="0.25">
      <c r="A64" s="32"/>
      <c r="B64" s="14"/>
      <c r="C64" s="127"/>
      <c r="D64" s="46"/>
      <c r="E64" s="263"/>
      <c r="F64" s="61"/>
      <c r="G64" s="61"/>
      <c r="H64" s="66"/>
      <c r="I64" s="56"/>
      <c r="J64" s="99" t="s">
        <v>149</v>
      </c>
      <c r="K64" s="96">
        <v>-400</v>
      </c>
      <c r="L64" s="76"/>
      <c r="M64" s="87"/>
      <c r="N64" s="99"/>
      <c r="O64" s="61"/>
      <c r="P64" s="99"/>
      <c r="Q64" s="61"/>
      <c r="R64" s="76"/>
      <c r="S64" s="61"/>
      <c r="T64" s="345"/>
      <c r="U64" s="344"/>
      <c r="V64" s="343"/>
      <c r="W64" s="296"/>
      <c r="X64" s="296"/>
      <c r="Y64" s="303"/>
      <c r="Z64" s="247"/>
      <c r="AA64" s="247"/>
      <c r="AB64" s="113"/>
      <c r="AC64" s="151"/>
    </row>
    <row r="65" spans="1:30" s="150" customFormat="1" ht="27" customHeight="1" x14ac:dyDescent="0.25">
      <c r="A65" s="34">
        <v>29</v>
      </c>
      <c r="B65" s="18" t="s">
        <v>59</v>
      </c>
      <c r="C65" s="126">
        <v>-4.683097622242869E-2</v>
      </c>
      <c r="D65" s="280">
        <v>-8.5000000000000006E-2</v>
      </c>
      <c r="E65" s="264">
        <v>1E-3</v>
      </c>
      <c r="F65" s="57">
        <v>-700</v>
      </c>
      <c r="G65" s="57">
        <v>900</v>
      </c>
      <c r="H65" s="67">
        <f>SUM(F65:G65)</f>
        <v>200</v>
      </c>
      <c r="I65" s="55"/>
      <c r="J65" s="100" t="s">
        <v>94</v>
      </c>
      <c r="K65" s="95">
        <v>100</v>
      </c>
      <c r="L65" s="80">
        <f>SUM(K63:K65)</f>
        <v>-300</v>
      </c>
      <c r="M65" s="81"/>
      <c r="N65" s="100"/>
      <c r="O65" s="57"/>
      <c r="P65" s="100" t="s">
        <v>94</v>
      </c>
      <c r="Q65" s="95">
        <v>-200</v>
      </c>
      <c r="R65" s="152">
        <f>SUM(O63:O65)+SUM(Q63:Q65)</f>
        <v>-200</v>
      </c>
      <c r="S65" s="57">
        <v>-300</v>
      </c>
      <c r="T65" s="342">
        <v>5359100</v>
      </c>
      <c r="U65" s="341">
        <v>4712900</v>
      </c>
      <c r="V65" s="340">
        <v>4712600</v>
      </c>
      <c r="W65" s="294">
        <v>-0.1</v>
      </c>
      <c r="X65" s="294">
        <v>-0.16</v>
      </c>
      <c r="Y65" s="242">
        <v>-7.1999999999999995E-2</v>
      </c>
      <c r="Z65" s="251">
        <v>-6.5000000000000002E-2</v>
      </c>
      <c r="AA65" s="251">
        <v>7.0000000000000007E-2</v>
      </c>
      <c r="AB65" s="112">
        <v>113.87</v>
      </c>
      <c r="AC65" s="151"/>
    </row>
    <row r="66" spans="1:30" s="150" customFormat="1" ht="27" customHeight="1" x14ac:dyDescent="0.25">
      <c r="A66" s="32"/>
      <c r="B66" s="14"/>
      <c r="C66" s="127"/>
      <c r="D66" s="46"/>
      <c r="E66" s="263"/>
      <c r="F66" s="61"/>
      <c r="G66" s="61"/>
      <c r="H66" s="66"/>
      <c r="I66" s="56"/>
      <c r="J66" s="99"/>
      <c r="K66" s="96"/>
      <c r="L66" s="76"/>
      <c r="M66" s="87"/>
      <c r="N66" s="99"/>
      <c r="O66" s="61"/>
      <c r="P66" s="99" t="s">
        <v>171</v>
      </c>
      <c r="Q66" s="61">
        <v>9400</v>
      </c>
      <c r="R66" s="76"/>
      <c r="S66" s="61"/>
      <c r="T66" s="345"/>
      <c r="U66" s="344"/>
      <c r="V66" s="343"/>
      <c r="W66" s="296"/>
      <c r="X66" s="296"/>
      <c r="Y66" s="303"/>
      <c r="Z66" s="247"/>
      <c r="AA66" s="247"/>
      <c r="AB66" s="113">
        <v>112.95</v>
      </c>
      <c r="AC66" s="151"/>
    </row>
    <row r="67" spans="1:30" s="150" customFormat="1" ht="27" customHeight="1" x14ac:dyDescent="0.25">
      <c r="A67" s="32"/>
      <c r="B67" s="14"/>
      <c r="C67" s="127"/>
      <c r="D67" s="46"/>
      <c r="E67" s="263"/>
      <c r="F67" s="61"/>
      <c r="G67" s="61"/>
      <c r="H67" s="66"/>
      <c r="I67" s="56"/>
      <c r="J67" s="99" t="s">
        <v>149</v>
      </c>
      <c r="K67" s="96">
        <v>-4000</v>
      </c>
      <c r="L67" s="76"/>
      <c r="M67" s="87"/>
      <c r="N67" s="99"/>
      <c r="O67" s="61"/>
      <c r="P67" s="99" t="s">
        <v>149</v>
      </c>
      <c r="Q67" s="61">
        <v>5000</v>
      </c>
      <c r="R67" s="76"/>
      <c r="S67" s="61"/>
      <c r="T67" s="345"/>
      <c r="U67" s="344"/>
      <c r="V67" s="343"/>
      <c r="W67" s="296"/>
      <c r="X67" s="296"/>
      <c r="Y67" s="303"/>
      <c r="Z67" s="247"/>
      <c r="AA67" s="247"/>
      <c r="AB67" s="113"/>
      <c r="AC67" s="151"/>
    </row>
    <row r="68" spans="1:30" s="150" customFormat="1" ht="27" customHeight="1" thickBot="1" x14ac:dyDescent="0.3">
      <c r="A68" s="34">
        <v>30</v>
      </c>
      <c r="B68" s="18" t="s">
        <v>60</v>
      </c>
      <c r="C68" s="126">
        <v>-4.8201515393933858E-2</v>
      </c>
      <c r="D68" s="46">
        <v>-8.6999999999999994E-2</v>
      </c>
      <c r="E68" s="263">
        <v>1E-3</v>
      </c>
      <c r="F68" s="57">
        <v>-100</v>
      </c>
      <c r="G68" s="57">
        <v>8100</v>
      </c>
      <c r="H68" s="67">
        <f>SUM(F68:G68)</f>
        <v>8000</v>
      </c>
      <c r="I68" s="55"/>
      <c r="J68" s="100" t="s">
        <v>94</v>
      </c>
      <c r="K68" s="95">
        <v>200</v>
      </c>
      <c r="L68" s="80">
        <f>SUM(K66:K68)</f>
        <v>-3800</v>
      </c>
      <c r="M68" s="81"/>
      <c r="N68" s="100"/>
      <c r="O68" s="57"/>
      <c r="P68" s="100" t="s">
        <v>94</v>
      </c>
      <c r="Q68" s="95">
        <v>-300</v>
      </c>
      <c r="R68" s="152">
        <f>SUM(O66:O68)+SUM(Q66:Q68)</f>
        <v>14100</v>
      </c>
      <c r="S68" s="57">
        <v>18300</v>
      </c>
      <c r="T68" s="342">
        <v>5377400</v>
      </c>
      <c r="U68" s="341">
        <v>4733400</v>
      </c>
      <c r="V68" s="340">
        <v>4733100</v>
      </c>
      <c r="W68" s="294">
        <v>-9.6000000000000002E-2</v>
      </c>
      <c r="X68" s="294">
        <v>-0.16</v>
      </c>
      <c r="Y68" s="242">
        <v>-7.1999999999999995E-2</v>
      </c>
      <c r="Z68" s="251">
        <v>-6.5000000000000002E-2</v>
      </c>
      <c r="AA68" s="251">
        <v>5.6000000000000001E-2</v>
      </c>
      <c r="AB68" s="112">
        <v>113.9</v>
      </c>
      <c r="AC68" s="151"/>
    </row>
    <row r="69" spans="1:30" ht="22.5" customHeight="1" x14ac:dyDescent="0.2">
      <c r="A69" s="192" t="s">
        <v>46</v>
      </c>
      <c r="B69" s="163"/>
      <c r="C69" s="271"/>
      <c r="D69" s="271"/>
      <c r="E69" s="272"/>
      <c r="F69" s="274"/>
      <c r="G69" s="164"/>
      <c r="H69" s="164"/>
      <c r="I69" s="165"/>
      <c r="J69" s="157" t="s">
        <v>13</v>
      </c>
      <c r="K69" s="166"/>
      <c r="L69" s="167"/>
      <c r="M69" s="168"/>
      <c r="N69" s="159" t="s">
        <v>16</v>
      </c>
      <c r="O69" s="160"/>
      <c r="P69" s="159" t="s">
        <v>16</v>
      </c>
      <c r="Q69" s="160"/>
      <c r="R69" s="161" t="s">
        <v>15</v>
      </c>
      <c r="S69" s="169"/>
      <c r="T69" s="186"/>
      <c r="U69" s="170"/>
      <c r="V69" s="167"/>
      <c r="W69" s="299"/>
      <c r="X69" s="301"/>
      <c r="Y69" s="307"/>
      <c r="Z69" s="308"/>
      <c r="AA69" s="301"/>
      <c r="AB69" s="171"/>
      <c r="AC69" s="149"/>
      <c r="AD69" s="149"/>
    </row>
    <row r="70" spans="1:30" ht="20.25" customHeight="1" thickBot="1" x14ac:dyDescent="0.25">
      <c r="A70" s="240" t="s">
        <v>47</v>
      </c>
      <c r="B70" s="172"/>
      <c r="C70" s="273">
        <f>AVERAGE(C8:C68)</f>
        <v>-4.0012229337707615E-2</v>
      </c>
      <c r="D70" s="284">
        <f>AVERAGE(D8:D68)</f>
        <v>-8.2599999999999979E-2</v>
      </c>
      <c r="E70" s="285">
        <f>AVERAGE(E8:E68)</f>
        <v>2.4000000000000007E-3</v>
      </c>
      <c r="F70" s="275">
        <v>-2705</v>
      </c>
      <c r="G70" s="162">
        <v>-111810</v>
      </c>
      <c r="H70" s="162">
        <f>SUM(F70:G70)</f>
        <v>-114515</v>
      </c>
      <c r="I70" s="174"/>
      <c r="J70" s="384">
        <v>57817</v>
      </c>
      <c r="K70" s="385"/>
      <c r="L70" s="175"/>
      <c r="M70" s="176"/>
      <c r="N70" s="381">
        <v>240</v>
      </c>
      <c r="O70" s="382"/>
      <c r="P70" s="381">
        <v>14637</v>
      </c>
      <c r="Q70" s="382"/>
      <c r="R70" s="177">
        <f>SUM(N70:Q70)</f>
        <v>14877</v>
      </c>
      <c r="S70" s="178"/>
      <c r="T70" s="239"/>
      <c r="U70" s="179"/>
      <c r="V70" s="180"/>
      <c r="W70" s="300">
        <f>AVERAGE(W10:W68)</f>
        <v>-9.6450000000000008E-2</v>
      </c>
      <c r="X70" s="302">
        <f>AVERAGE(X10:X68)</f>
        <v>-0.13630000000000003</v>
      </c>
      <c r="Y70" s="309">
        <f>AVERAGE(Y10:Y68)</f>
        <v>-7.2000000000000008E-2</v>
      </c>
      <c r="Z70" s="302">
        <f>AVERAGE(Z10:Z68)</f>
        <v>-6.3500000000000029E-2</v>
      </c>
      <c r="AA70" s="302">
        <f>AVERAGE(AA10:AA68)</f>
        <v>6.975000000000002E-2</v>
      </c>
      <c r="AB70" s="310">
        <f>AVERAGE(AB8:AB68)</f>
        <v>114.05424999999998</v>
      </c>
      <c r="AC70" s="149"/>
      <c r="AD70" s="149"/>
    </row>
    <row r="71" spans="1:30" ht="21.75" customHeight="1" x14ac:dyDescent="0.2">
      <c r="A71" s="192" t="s">
        <v>46</v>
      </c>
      <c r="B71" s="163"/>
      <c r="C71" s="156"/>
      <c r="D71" s="261"/>
      <c r="E71" s="270"/>
      <c r="F71" s="181" t="s">
        <v>17</v>
      </c>
      <c r="G71" s="182"/>
      <c r="H71" s="286"/>
      <c r="I71" s="165"/>
      <c r="J71" s="158" t="s">
        <v>14</v>
      </c>
      <c r="K71" s="166"/>
      <c r="L71" s="167"/>
      <c r="M71" s="183"/>
      <c r="N71" s="159" t="s">
        <v>17</v>
      </c>
      <c r="O71" s="160"/>
      <c r="P71" s="159" t="s">
        <v>17</v>
      </c>
      <c r="Q71" s="160"/>
      <c r="R71" s="161" t="s">
        <v>18</v>
      </c>
      <c r="S71" s="184"/>
      <c r="T71" s="185"/>
      <c r="U71" s="170"/>
      <c r="V71" s="186"/>
      <c r="W71" s="293"/>
      <c r="X71" s="288"/>
      <c r="Y71" s="289"/>
      <c r="Z71" s="289"/>
      <c r="AA71" s="288"/>
      <c r="AB71" s="290"/>
      <c r="AC71" s="149"/>
      <c r="AD71" s="149"/>
    </row>
    <row r="72" spans="1:30" ht="21" customHeight="1" thickBot="1" x14ac:dyDescent="0.25">
      <c r="A72" s="240" t="s">
        <v>48</v>
      </c>
      <c r="B72" s="172"/>
      <c r="C72" s="173">
        <v>-3.9133333333333339E-2</v>
      </c>
      <c r="D72" s="269"/>
      <c r="E72" s="268"/>
      <c r="F72" s="214">
        <v>1176523</v>
      </c>
      <c r="G72" s="187"/>
      <c r="H72" s="287"/>
      <c r="I72" s="174"/>
      <c r="J72" s="384">
        <v>3003</v>
      </c>
      <c r="K72" s="385"/>
      <c r="L72" s="175"/>
      <c r="M72" s="176"/>
      <c r="N72" s="381">
        <v>2601</v>
      </c>
      <c r="O72" s="382"/>
      <c r="P72" s="376">
        <v>2022865</v>
      </c>
      <c r="Q72" s="377"/>
      <c r="R72" s="188">
        <f>SUM(N72:Q72)</f>
        <v>2025466</v>
      </c>
      <c r="S72" s="189"/>
      <c r="T72" s="190"/>
      <c r="U72" s="179"/>
      <c r="V72" s="191"/>
      <c r="W72" s="179"/>
      <c r="X72" s="291"/>
      <c r="Y72" s="291"/>
      <c r="Z72" s="291"/>
      <c r="AA72" s="291"/>
      <c r="AB72" s="292"/>
      <c r="AC72" s="149"/>
      <c r="AD72" s="149"/>
    </row>
    <row r="73" spans="1:30" ht="15" customHeight="1" x14ac:dyDescent="0.15">
      <c r="A73" s="193"/>
      <c r="B73" s="193"/>
      <c r="C73" s="193"/>
      <c r="D73" s="193"/>
      <c r="E73" s="193"/>
      <c r="F73" s="194" t="s">
        <v>10</v>
      </c>
      <c r="G73" s="195">
        <v>0.75</v>
      </c>
      <c r="H73" s="196" t="s">
        <v>39</v>
      </c>
      <c r="I73" s="193"/>
      <c r="J73" s="193"/>
      <c r="K73" s="197" t="s">
        <v>42</v>
      </c>
      <c r="L73" s="42">
        <v>1.4750000000000001</v>
      </c>
      <c r="M73" s="196" t="s">
        <v>38</v>
      </c>
      <c r="N73" s="198"/>
      <c r="O73" s="193"/>
      <c r="P73" s="241" t="s">
        <v>56</v>
      </c>
      <c r="Q73" s="200"/>
      <c r="R73" s="199"/>
      <c r="S73" s="199"/>
      <c r="T73" s="200"/>
      <c r="U73" s="200"/>
      <c r="V73" s="200" t="s">
        <v>71</v>
      </c>
      <c r="W73" s="200"/>
      <c r="X73" s="201"/>
      <c r="Y73" s="202"/>
      <c r="Z73" s="202"/>
      <c r="AA73" s="229"/>
      <c r="AB73" s="193"/>
      <c r="AC73" s="149"/>
      <c r="AD73" s="149"/>
    </row>
    <row r="74" spans="1:30" ht="15" customHeight="1" x14ac:dyDescent="0.15">
      <c r="A74" s="193"/>
      <c r="B74" s="193"/>
      <c r="C74" s="193"/>
      <c r="D74" s="193"/>
      <c r="E74" s="193"/>
      <c r="F74" s="193"/>
      <c r="G74" s="195">
        <v>0.5</v>
      </c>
      <c r="H74" s="196" t="s">
        <v>40</v>
      </c>
      <c r="I74" s="193"/>
      <c r="J74" s="193"/>
      <c r="K74" s="197" t="s">
        <v>43</v>
      </c>
      <c r="L74" s="40">
        <v>1</v>
      </c>
      <c r="M74" s="196" t="s">
        <v>58</v>
      </c>
      <c r="N74" s="193"/>
      <c r="O74" s="193"/>
      <c r="P74" s="199" t="s">
        <v>57</v>
      </c>
      <c r="Q74" s="200"/>
      <c r="R74" s="199"/>
      <c r="S74" s="199"/>
      <c r="T74" s="203"/>
      <c r="U74" s="203"/>
      <c r="V74" s="200" t="s">
        <v>72</v>
      </c>
      <c r="W74" s="196"/>
      <c r="X74" s="204"/>
      <c r="Y74" s="205"/>
      <c r="Z74" s="205"/>
      <c r="AA74" s="230"/>
      <c r="AB74" s="193"/>
      <c r="AC74" s="149"/>
      <c r="AD74" s="149"/>
    </row>
    <row r="75" spans="1:30" ht="15" customHeight="1" x14ac:dyDescent="0.15">
      <c r="A75" s="193"/>
      <c r="B75" s="193"/>
      <c r="C75" s="193"/>
      <c r="D75" s="193"/>
      <c r="E75" s="193"/>
      <c r="F75" s="193"/>
      <c r="G75" s="195">
        <v>0.3</v>
      </c>
      <c r="H75" s="196" t="s">
        <v>41</v>
      </c>
      <c r="I75" s="193"/>
      <c r="J75" s="193"/>
      <c r="K75" s="197"/>
      <c r="L75" s="40"/>
      <c r="M75" s="196"/>
      <c r="N75" s="193"/>
      <c r="O75" s="207"/>
      <c r="P75" s="200" t="s">
        <v>70</v>
      </c>
      <c r="Q75" s="200"/>
      <c r="R75" s="208"/>
      <c r="S75" s="209"/>
      <c r="T75" s="203"/>
      <c r="U75" s="203"/>
      <c r="V75" s="196" t="s">
        <v>176</v>
      </c>
      <c r="W75" s="210"/>
      <c r="X75" s="201"/>
      <c r="Y75" s="202"/>
      <c r="Z75" s="202"/>
      <c r="AA75" s="206"/>
      <c r="AB75" s="193"/>
      <c r="AC75" s="149"/>
      <c r="AD75" s="149"/>
    </row>
    <row r="76" spans="1:30" ht="15" customHeight="1" x14ac:dyDescent="0.15">
      <c r="A76" s="20"/>
      <c r="B76" s="20"/>
      <c r="C76" s="20"/>
      <c r="D76" s="20"/>
      <c r="E76" s="20"/>
      <c r="K76" s="383"/>
      <c r="L76" s="383"/>
      <c r="M76" s="25"/>
      <c r="N76" s="28"/>
      <c r="O76" s="207"/>
      <c r="P76" s="200" t="s">
        <v>191</v>
      </c>
      <c r="Q76" s="33"/>
      <c r="R76" s="23"/>
      <c r="S76" s="23"/>
      <c r="T76" s="367"/>
      <c r="U76" s="29"/>
      <c r="V76" s="210" t="s">
        <v>74</v>
      </c>
      <c r="X76" s="121"/>
      <c r="Y76" s="123"/>
      <c r="Z76" s="123"/>
      <c r="AA76" s="123"/>
      <c r="AB76"/>
      <c r="AC76" s="149"/>
      <c r="AD76" s="149"/>
    </row>
    <row r="77" spans="1:30" x14ac:dyDescent="0.15">
      <c r="A77" s="21"/>
      <c r="B77" s="20"/>
      <c r="C77" s="20"/>
      <c r="D77" s="20"/>
      <c r="E77" s="20"/>
      <c r="L77" s="22"/>
      <c r="M77" s="39"/>
      <c r="N77" s="28"/>
      <c r="O77" s="207"/>
      <c r="P77" s="20"/>
      <c r="Q77" s="27"/>
      <c r="R77" s="25"/>
      <c r="S77" s="28"/>
      <c r="T77" s="367"/>
      <c r="U77" s="29"/>
      <c r="X77" s="121"/>
      <c r="Y77" s="123"/>
      <c r="Z77" s="123"/>
      <c r="AA77" s="123"/>
      <c r="AB77" s="123"/>
      <c r="AC77" s="124"/>
    </row>
    <row r="78" spans="1:30" x14ac:dyDescent="0.15">
      <c r="C78" s="1"/>
      <c r="D78" s="1"/>
      <c r="K78" s="4"/>
      <c r="L78" s="22"/>
      <c r="O78" s="207"/>
      <c r="P78" s="367"/>
    </row>
    <row r="79" spans="1:30" ht="14.25" x14ac:dyDescent="0.15">
      <c r="C79" s="45"/>
      <c r="D79" s="45"/>
      <c r="E79" s="20"/>
      <c r="O79" s="207"/>
      <c r="Q79" s="24"/>
      <c r="R79" s="25"/>
      <c r="S79" s="26"/>
      <c r="T79" s="20"/>
    </row>
    <row r="80" spans="1:30" ht="14.25" x14ac:dyDescent="0.15">
      <c r="C80" s="45"/>
      <c r="D80" s="45"/>
      <c r="F80" s="20"/>
      <c r="J80" s="29"/>
      <c r="P80" s="38"/>
    </row>
    <row r="81" spans="3:10" ht="14.25" x14ac:dyDescent="0.15">
      <c r="C81" s="45"/>
      <c r="D81" s="45"/>
      <c r="F81" s="22"/>
      <c r="G81" s="27"/>
      <c r="H81" s="25"/>
      <c r="I81" s="28"/>
      <c r="J81" s="29"/>
    </row>
    <row r="82" spans="3:10" ht="14.25" x14ac:dyDescent="0.15">
      <c r="C82" s="45"/>
      <c r="D82" s="45"/>
      <c r="F82" s="20"/>
      <c r="G82" s="27"/>
      <c r="H82" s="25"/>
      <c r="I82" s="28"/>
      <c r="J82" s="367"/>
    </row>
    <row r="83" spans="3:10" ht="14.25" x14ac:dyDescent="0.15">
      <c r="C83" s="46"/>
      <c r="D83" s="46"/>
      <c r="F83" s="367"/>
      <c r="G83" s="27"/>
      <c r="H83" s="25"/>
      <c r="I83" s="28"/>
      <c r="J83" s="367"/>
    </row>
    <row r="84" spans="3:10" ht="14.25" x14ac:dyDescent="0.15">
      <c r="C84" s="47"/>
      <c r="D84" s="47"/>
      <c r="F84" s="31"/>
      <c r="G84" s="27"/>
      <c r="H84" s="25"/>
      <c r="I84" s="28"/>
      <c r="J84" s="29"/>
    </row>
    <row r="85" spans="3:10" ht="14.25" x14ac:dyDescent="0.15">
      <c r="C85" s="47"/>
      <c r="D85" s="47"/>
    </row>
    <row r="86" spans="3:10" ht="14.25" x14ac:dyDescent="0.15">
      <c r="C86" s="47"/>
      <c r="D86" s="47"/>
    </row>
    <row r="87" spans="3:10" ht="14.25" x14ac:dyDescent="0.15">
      <c r="C87" s="47"/>
      <c r="D87" s="47"/>
    </row>
    <row r="88" spans="3:10" ht="14.25" x14ac:dyDescent="0.15">
      <c r="C88" s="47"/>
      <c r="D88" s="47"/>
    </row>
    <row r="89" spans="3:10" ht="14.25" x14ac:dyDescent="0.15">
      <c r="C89" s="45"/>
      <c r="D89" s="45"/>
    </row>
    <row r="90" spans="3:10" ht="14.25" x14ac:dyDescent="0.15">
      <c r="C90" s="45"/>
      <c r="D90" s="45"/>
    </row>
    <row r="91" spans="3:10" ht="14.25" x14ac:dyDescent="0.15">
      <c r="C91" s="45"/>
      <c r="D91" s="45"/>
    </row>
    <row r="92" spans="3:10" ht="14.25" x14ac:dyDescent="0.15">
      <c r="C92" s="45"/>
      <c r="D92" s="45"/>
    </row>
    <row r="93" spans="3:10" ht="14.25" x14ac:dyDescent="0.15">
      <c r="C93" s="45"/>
      <c r="D93" s="45"/>
    </row>
    <row r="94" spans="3:10" ht="14.25" x14ac:dyDescent="0.15">
      <c r="C94" s="45"/>
      <c r="D94" s="45"/>
    </row>
    <row r="95" spans="3:10" ht="14.25" x14ac:dyDescent="0.15">
      <c r="C95" s="45"/>
      <c r="D95" s="45"/>
    </row>
    <row r="96" spans="3:1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x14ac:dyDescent="0.15">
      <c r="C135" s="48"/>
      <c r="D135" s="48"/>
    </row>
    <row r="136" spans="3:4" x14ac:dyDescent="0.15">
      <c r="C136" s="1"/>
      <c r="D136" s="1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</sheetData>
  <mergeCells count="10">
    <mergeCell ref="A5:B7"/>
    <mergeCell ref="P72:Q72"/>
    <mergeCell ref="M5:R5"/>
    <mergeCell ref="P70:Q70"/>
    <mergeCell ref="S5:V5"/>
    <mergeCell ref="K76:L76"/>
    <mergeCell ref="N72:O72"/>
    <mergeCell ref="N70:O70"/>
    <mergeCell ref="J72:K72"/>
    <mergeCell ref="J70:K70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6"/>
  <sheetViews>
    <sheetView view="pageBreakPreview" zoomScale="40" zoomScaleNormal="50" zoomScaleSheetLayoutView="4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18.87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190</v>
      </c>
      <c r="U1" s="4"/>
      <c r="Y1" s="116"/>
      <c r="AA1" s="120"/>
      <c r="AB1" s="335">
        <v>44501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181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45"/>
      <c r="U8" s="345"/>
      <c r="V8" s="353"/>
      <c r="W8" s="361"/>
      <c r="X8" s="295"/>
      <c r="Y8" s="303"/>
      <c r="Z8" s="247"/>
      <c r="AA8" s="247"/>
      <c r="AB8" s="113">
        <v>111.05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/>
      <c r="K9" s="78"/>
      <c r="L9" s="76"/>
      <c r="M9" s="77"/>
      <c r="N9" s="99"/>
      <c r="O9" s="61"/>
      <c r="P9" s="99"/>
      <c r="Q9" s="61"/>
      <c r="R9" s="153"/>
      <c r="S9" s="84"/>
      <c r="T9" s="345"/>
      <c r="U9" s="345"/>
      <c r="V9" s="353"/>
      <c r="W9" s="361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1</v>
      </c>
      <c r="B10" s="144" t="s">
        <v>63</v>
      </c>
      <c r="C10" s="126">
        <v>-1.7909596722018549E-2</v>
      </c>
      <c r="D10" s="282">
        <v>-7.0000000000000007E-2</v>
      </c>
      <c r="E10" s="283">
        <v>1E-3</v>
      </c>
      <c r="F10" s="57">
        <v>0</v>
      </c>
      <c r="G10" s="57">
        <v>-19900</v>
      </c>
      <c r="H10" s="145">
        <f>SUM(F10:G10)</f>
        <v>-19900</v>
      </c>
      <c r="I10" s="54"/>
      <c r="J10" s="100" t="s">
        <v>94</v>
      </c>
      <c r="K10" s="79">
        <v>1300</v>
      </c>
      <c r="L10" s="80">
        <f>SUM(K8:K10)</f>
        <v>1300</v>
      </c>
      <c r="M10" s="106"/>
      <c r="N10" s="100"/>
      <c r="O10" s="57"/>
      <c r="P10" s="100" t="s">
        <v>94</v>
      </c>
      <c r="Q10" s="79">
        <v>-200</v>
      </c>
      <c r="R10" s="152">
        <f>SUM(O8:O10)+SUM(Q8:Q10)</f>
        <v>-200</v>
      </c>
      <c r="S10" s="82">
        <v>-18800</v>
      </c>
      <c r="T10" s="342">
        <v>5397900</v>
      </c>
      <c r="U10" s="341">
        <v>4793500</v>
      </c>
      <c r="V10" s="354">
        <v>4793500</v>
      </c>
      <c r="W10" s="294">
        <v>-7.9000000000000001E-2</v>
      </c>
      <c r="X10" s="294">
        <v>-0.13900000000000001</v>
      </c>
      <c r="Y10" s="242">
        <v>-7.1999999999999995E-2</v>
      </c>
      <c r="Z10" s="248">
        <v>-6.5000000000000002E-2</v>
      </c>
      <c r="AA10" s="251">
        <v>0.05</v>
      </c>
      <c r="AB10" s="112">
        <v>111.48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45"/>
      <c r="U11" s="345"/>
      <c r="V11" s="353"/>
      <c r="W11" s="295"/>
      <c r="X11" s="295"/>
      <c r="Y11" s="303"/>
      <c r="Z11" s="249"/>
      <c r="AA11" s="247"/>
      <c r="AB11" s="113">
        <v>110.89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/>
      <c r="K12" s="78"/>
      <c r="L12" s="76"/>
      <c r="M12" s="77"/>
      <c r="N12" s="99"/>
      <c r="O12" s="61"/>
      <c r="P12" s="99"/>
      <c r="Q12" s="61"/>
      <c r="R12" s="153"/>
      <c r="S12" s="84"/>
      <c r="T12" s="345"/>
      <c r="U12" s="345"/>
      <c r="V12" s="353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4</v>
      </c>
      <c r="B13" s="18" t="s">
        <v>59</v>
      </c>
      <c r="C13" s="126">
        <v>-1.6516831985868601E-2</v>
      </c>
      <c r="D13" s="276">
        <v>-6.5000000000000002E-2</v>
      </c>
      <c r="E13" s="264">
        <v>1E-3</v>
      </c>
      <c r="F13" s="57">
        <v>400</v>
      </c>
      <c r="G13" s="57">
        <v>-42500</v>
      </c>
      <c r="H13" s="145">
        <f>SUM(F13:G13)</f>
        <v>-42100</v>
      </c>
      <c r="I13" s="54"/>
      <c r="J13" s="100" t="s">
        <v>94</v>
      </c>
      <c r="K13" s="79">
        <v>200</v>
      </c>
      <c r="L13" s="80">
        <f>SUM(K11:K13)</f>
        <v>200</v>
      </c>
      <c r="M13" s="106"/>
      <c r="N13" s="100"/>
      <c r="O13" s="57"/>
      <c r="P13" s="100" t="s">
        <v>94</v>
      </c>
      <c r="Q13" s="57">
        <v>-100</v>
      </c>
      <c r="R13" s="152">
        <f>SUM(O11:O13)+SUM(Q11:Q13)</f>
        <v>-100</v>
      </c>
      <c r="S13" s="82">
        <v>-42000</v>
      </c>
      <c r="T13" s="342">
        <v>5355900</v>
      </c>
      <c r="U13" s="341">
        <v>4753700</v>
      </c>
      <c r="V13" s="354">
        <v>4753700</v>
      </c>
      <c r="W13" s="294">
        <v>-8.1000000000000003E-2</v>
      </c>
      <c r="X13" s="294">
        <v>-0.13400000000000001</v>
      </c>
      <c r="Y13" s="242">
        <v>-7.1999999999999995E-2</v>
      </c>
      <c r="Z13" s="248">
        <v>-7.0000000000000007E-2</v>
      </c>
      <c r="AA13" s="251">
        <v>4.4999999999999998E-2</v>
      </c>
      <c r="AB13" s="112">
        <v>111.19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/>
      <c r="K14" s="78"/>
      <c r="L14" s="76"/>
      <c r="M14" s="87"/>
      <c r="N14" s="99"/>
      <c r="O14" s="61"/>
      <c r="P14" s="99"/>
      <c r="Q14" s="61"/>
      <c r="R14" s="76"/>
      <c r="S14" s="61"/>
      <c r="T14" s="345"/>
      <c r="U14" s="344"/>
      <c r="V14" s="353"/>
      <c r="W14" s="296"/>
      <c r="X14" s="296"/>
      <c r="Y14" s="303"/>
      <c r="Z14" s="249"/>
      <c r="AA14" s="247"/>
      <c r="AB14" s="113">
        <v>110.88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 t="s">
        <v>149</v>
      </c>
      <c r="K15" s="78">
        <v>-100</v>
      </c>
      <c r="L15" s="76"/>
      <c r="M15" s="87"/>
      <c r="N15" s="99"/>
      <c r="O15" s="61"/>
      <c r="P15" s="130"/>
      <c r="Q15" s="61"/>
      <c r="R15" s="76"/>
      <c r="S15" s="61"/>
      <c r="T15" s="345"/>
      <c r="U15" s="344"/>
      <c r="V15" s="353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5</v>
      </c>
      <c r="B16" s="18" t="s">
        <v>60</v>
      </c>
      <c r="C16" s="126">
        <v>-1.5008000817104725E-2</v>
      </c>
      <c r="D16" s="276">
        <v>-0.06</v>
      </c>
      <c r="E16" s="264">
        <v>1E-3</v>
      </c>
      <c r="F16" s="57">
        <v>800</v>
      </c>
      <c r="G16" s="57">
        <v>1000</v>
      </c>
      <c r="H16" s="60">
        <f>SUM(F16:G16)</f>
        <v>1800</v>
      </c>
      <c r="I16" s="54"/>
      <c r="J16" s="100" t="s">
        <v>94</v>
      </c>
      <c r="K16" s="79">
        <v>100</v>
      </c>
      <c r="L16" s="80">
        <f>SUM(K14:K16)</f>
        <v>0</v>
      </c>
      <c r="M16" s="81"/>
      <c r="N16" s="100"/>
      <c r="O16" s="57"/>
      <c r="P16" s="99" t="s">
        <v>171</v>
      </c>
      <c r="Q16" s="57">
        <v>10700</v>
      </c>
      <c r="R16" s="152">
        <f>SUM(O14:O16)+SUM(Q14:Q16)</f>
        <v>10700</v>
      </c>
      <c r="S16" s="82">
        <v>12500</v>
      </c>
      <c r="T16" s="342">
        <v>5368400</v>
      </c>
      <c r="U16" s="341">
        <v>4740400</v>
      </c>
      <c r="V16" s="354">
        <v>4740400</v>
      </c>
      <c r="W16" s="294">
        <v>-8.5000000000000006E-2</v>
      </c>
      <c r="X16" s="294">
        <v>-0.13400000000000001</v>
      </c>
      <c r="Y16" s="242">
        <v>-7.1999999999999995E-2</v>
      </c>
      <c r="Z16" s="248">
        <v>-7.0000000000000007E-2</v>
      </c>
      <c r="AA16" s="251">
        <v>0.06</v>
      </c>
      <c r="AB16" s="112">
        <v>111.25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/>
      <c r="K17" s="83"/>
      <c r="L17" s="72"/>
      <c r="M17" s="77"/>
      <c r="N17" s="99"/>
      <c r="O17" s="64"/>
      <c r="P17" s="244"/>
      <c r="Q17" s="64"/>
      <c r="R17" s="215"/>
      <c r="S17" s="84"/>
      <c r="T17" s="345"/>
      <c r="U17" s="344"/>
      <c r="V17" s="355"/>
      <c r="W17" s="295"/>
      <c r="X17" s="295"/>
      <c r="Y17" s="304"/>
      <c r="Z17" s="250"/>
      <c r="AA17" s="247"/>
      <c r="AB17" s="111">
        <v>111.47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/>
      <c r="K18" s="83"/>
      <c r="L18" s="76"/>
      <c r="M18" s="77"/>
      <c r="N18" s="99"/>
      <c r="O18" s="61"/>
      <c r="P18" s="130" t="s">
        <v>170</v>
      </c>
      <c r="Q18" s="61">
        <v>1000</v>
      </c>
      <c r="R18" s="153"/>
      <c r="S18" s="84"/>
      <c r="T18" s="345"/>
      <c r="U18" s="344"/>
      <c r="V18" s="353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6</v>
      </c>
      <c r="B19" s="18" t="s">
        <v>61</v>
      </c>
      <c r="C19" s="126">
        <v>-1.177746623751535E-2</v>
      </c>
      <c r="D19" s="276">
        <v>-5.5E-2</v>
      </c>
      <c r="E19" s="264">
        <v>1E-3</v>
      </c>
      <c r="F19" s="57">
        <v>200</v>
      </c>
      <c r="G19" s="57">
        <v>-26300</v>
      </c>
      <c r="H19" s="60">
        <f>SUM(F19:G19)</f>
        <v>-26100</v>
      </c>
      <c r="I19" s="54"/>
      <c r="J19" s="100"/>
      <c r="K19" s="83"/>
      <c r="L19" s="80">
        <f>SUM(K17:K19)</f>
        <v>0</v>
      </c>
      <c r="M19" s="81"/>
      <c r="N19" s="100"/>
      <c r="O19" s="57"/>
      <c r="P19" s="100" t="s">
        <v>94</v>
      </c>
      <c r="Q19" s="57">
        <v>-200</v>
      </c>
      <c r="R19" s="152">
        <f>SUM(O17:O19)+SUM(Q17:Q19)</f>
        <v>800</v>
      </c>
      <c r="S19" s="69">
        <v>-25300</v>
      </c>
      <c r="T19" s="342">
        <v>5343100</v>
      </c>
      <c r="U19" s="341">
        <v>4740100</v>
      </c>
      <c r="V19" s="354">
        <v>4740000</v>
      </c>
      <c r="W19" s="297">
        <v>-8.4000000000000005E-2</v>
      </c>
      <c r="X19" s="297">
        <v>-0.13400000000000001</v>
      </c>
      <c r="Y19" s="242">
        <v>-7.1999999999999995E-2</v>
      </c>
      <c r="Z19" s="251">
        <v>-7.0000000000000007E-2</v>
      </c>
      <c r="AA19" s="251">
        <v>0.08</v>
      </c>
      <c r="AB19" s="112">
        <v>111.78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/>
      <c r="K20" s="71"/>
      <c r="L20" s="72"/>
      <c r="M20" s="73"/>
      <c r="N20" s="99"/>
      <c r="O20" s="61"/>
      <c r="P20" s="99"/>
      <c r="Q20" s="61"/>
      <c r="R20" s="215"/>
      <c r="S20" s="88"/>
      <c r="T20" s="348"/>
      <c r="U20" s="347"/>
      <c r="V20" s="355"/>
      <c r="W20" s="295"/>
      <c r="X20" s="295"/>
      <c r="Y20" s="304"/>
      <c r="Z20" s="250"/>
      <c r="AA20" s="250"/>
      <c r="AB20" s="111">
        <v>111.24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149</v>
      </c>
      <c r="K21" s="75">
        <v>-200</v>
      </c>
      <c r="L21" s="76"/>
      <c r="M21" s="77"/>
      <c r="N21" s="99"/>
      <c r="O21" s="61"/>
      <c r="P21" s="99"/>
      <c r="Q21" s="61"/>
      <c r="R21" s="153"/>
      <c r="S21" s="84"/>
      <c r="T21" s="345"/>
      <c r="U21" s="344"/>
      <c r="V21" s="353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7</v>
      </c>
      <c r="B22" s="18" t="s">
        <v>62</v>
      </c>
      <c r="C22" s="126">
        <v>-9.3637878282996599E-3</v>
      </c>
      <c r="D22" s="276">
        <v>-4.4999999999999998E-2</v>
      </c>
      <c r="E22" s="264">
        <v>1E-3</v>
      </c>
      <c r="F22" s="57">
        <v>-300</v>
      </c>
      <c r="G22" s="57">
        <v>4200</v>
      </c>
      <c r="H22" s="60">
        <f>SUM(F22:G22)</f>
        <v>3900</v>
      </c>
      <c r="I22" s="54"/>
      <c r="J22" s="100" t="s">
        <v>94</v>
      </c>
      <c r="K22" s="86">
        <v>200</v>
      </c>
      <c r="L22" s="80">
        <f>SUM(K20:K22)</f>
        <v>0</v>
      </c>
      <c r="M22" s="98"/>
      <c r="N22" s="100"/>
      <c r="O22" s="57"/>
      <c r="P22" s="99" t="s">
        <v>94</v>
      </c>
      <c r="Q22" s="57">
        <v>-800</v>
      </c>
      <c r="R22" s="152">
        <f>SUM(O20:O22)+SUM(Q20:Q22)</f>
        <v>-800</v>
      </c>
      <c r="S22" s="69">
        <v>3100</v>
      </c>
      <c r="T22" s="342">
        <v>5346200</v>
      </c>
      <c r="U22" s="341">
        <v>4737600</v>
      </c>
      <c r="V22" s="354">
        <v>4737500</v>
      </c>
      <c r="W22" s="294">
        <v>-8.2000000000000003E-2</v>
      </c>
      <c r="X22" s="294">
        <v>-0.13400000000000001</v>
      </c>
      <c r="Y22" s="242">
        <v>-7.1999999999999995E-2</v>
      </c>
      <c r="Z22" s="248">
        <v>-7.4999999999999997E-2</v>
      </c>
      <c r="AA22" s="251">
        <v>7.0000000000000007E-2</v>
      </c>
      <c r="AB22" s="148">
        <v>111.5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/>
      <c r="Q23" s="61"/>
      <c r="R23" s="153"/>
      <c r="S23" s="84"/>
      <c r="T23" s="345"/>
      <c r="U23" s="344"/>
      <c r="V23" s="355"/>
      <c r="W23" s="295"/>
      <c r="X23" s="295"/>
      <c r="Y23" s="305"/>
      <c r="Z23" s="252"/>
      <c r="AA23" s="250"/>
      <c r="AB23" s="111">
        <v>111.63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 t="s">
        <v>149</v>
      </c>
      <c r="K24" s="75">
        <v>-200</v>
      </c>
      <c r="L24" s="76"/>
      <c r="M24" s="77"/>
      <c r="N24" s="99"/>
      <c r="O24" s="61"/>
      <c r="P24" s="99"/>
      <c r="Q24" s="61"/>
      <c r="R24" s="155"/>
      <c r="S24" s="84"/>
      <c r="T24" s="345"/>
      <c r="U24" s="344"/>
      <c r="V24" s="353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4">
        <v>8</v>
      </c>
      <c r="B25" s="18" t="s">
        <v>63</v>
      </c>
      <c r="C25" s="126">
        <v>-7.5528275114391868E-3</v>
      </c>
      <c r="D25" s="276">
        <v>-0.05</v>
      </c>
      <c r="E25" s="264">
        <v>1E-3</v>
      </c>
      <c r="F25" s="57">
        <v>300</v>
      </c>
      <c r="G25" s="57">
        <v>7200</v>
      </c>
      <c r="H25" s="60">
        <f>SUM(F25:G25)</f>
        <v>7500</v>
      </c>
      <c r="I25" s="55"/>
      <c r="J25" s="100" t="s">
        <v>94</v>
      </c>
      <c r="K25" s="86">
        <v>800</v>
      </c>
      <c r="L25" s="80">
        <f>SUM(K23:K25)</f>
        <v>600</v>
      </c>
      <c r="M25" s="89"/>
      <c r="N25" s="100"/>
      <c r="O25" s="91"/>
      <c r="P25" s="100" t="s">
        <v>94</v>
      </c>
      <c r="Q25" s="91">
        <v>-400</v>
      </c>
      <c r="R25" s="152">
        <f>SUM(O23:O25)+SUM(Q23:Q25)</f>
        <v>-400</v>
      </c>
      <c r="S25" s="69">
        <v>7700</v>
      </c>
      <c r="T25" s="342">
        <v>5353900</v>
      </c>
      <c r="U25" s="357">
        <v>4767900</v>
      </c>
      <c r="V25" s="354">
        <v>4767900</v>
      </c>
      <c r="W25" s="294">
        <v>-0.08</v>
      </c>
      <c r="X25" s="294">
        <v>-0.127</v>
      </c>
      <c r="Y25" s="242">
        <v>-7.1999999999999995E-2</v>
      </c>
      <c r="Z25" s="248">
        <v>-7.0000000000000007E-2</v>
      </c>
      <c r="AA25" s="251">
        <v>0.08</v>
      </c>
      <c r="AB25" s="112">
        <v>111.99</v>
      </c>
      <c r="AC25" s="149"/>
      <c r="AD25" s="149"/>
    </row>
    <row r="26" spans="1:30" ht="27" customHeight="1" x14ac:dyDescent="0.25">
      <c r="A26" s="32"/>
      <c r="B26" s="14"/>
      <c r="C26" s="59"/>
      <c r="D26" s="277"/>
      <c r="E26" s="263"/>
      <c r="F26" s="61"/>
      <c r="G26" s="61"/>
      <c r="H26" s="66"/>
      <c r="I26" s="53"/>
      <c r="J26" s="99"/>
      <c r="K26" s="74"/>
      <c r="L26" s="76"/>
      <c r="M26" s="77"/>
      <c r="N26" s="99"/>
      <c r="O26" s="64"/>
      <c r="P26" s="99" t="s">
        <v>171</v>
      </c>
      <c r="Q26" s="64">
        <v>14800</v>
      </c>
      <c r="R26" s="216"/>
      <c r="S26" s="92"/>
      <c r="T26" s="360"/>
      <c r="U26" s="356"/>
      <c r="V26" s="355"/>
      <c r="W26" s="295"/>
      <c r="X26" s="295"/>
      <c r="Y26" s="306"/>
      <c r="Z26" s="249"/>
      <c r="AA26" s="247"/>
      <c r="AB26" s="111">
        <v>112.18</v>
      </c>
      <c r="AC26" s="149"/>
      <c r="AD26" s="149"/>
    </row>
    <row r="27" spans="1:30" s="150" customFormat="1" ht="27" customHeight="1" x14ac:dyDescent="0.25">
      <c r="A27" s="32"/>
      <c r="B27" s="14"/>
      <c r="C27" s="59"/>
      <c r="D27" s="45"/>
      <c r="E27" s="263"/>
      <c r="F27" s="61"/>
      <c r="G27" s="61"/>
      <c r="H27" s="66"/>
      <c r="I27" s="56"/>
      <c r="J27" s="99" t="s">
        <v>149</v>
      </c>
      <c r="K27" s="78">
        <v>-200</v>
      </c>
      <c r="L27" s="76"/>
      <c r="M27" s="77"/>
      <c r="N27" s="99"/>
      <c r="O27" s="61"/>
      <c r="P27" s="99" t="s">
        <v>159</v>
      </c>
      <c r="Q27" s="61">
        <v>1300</v>
      </c>
      <c r="R27" s="103"/>
      <c r="S27" s="84"/>
      <c r="T27" s="360"/>
      <c r="U27" s="359"/>
      <c r="V27" s="353"/>
      <c r="W27" s="296"/>
      <c r="X27" s="296"/>
      <c r="Y27" s="303"/>
      <c r="Z27" s="249"/>
      <c r="AA27" s="247"/>
      <c r="AB27" s="113"/>
    </row>
    <row r="28" spans="1:30" s="150" customFormat="1" ht="27" customHeight="1" x14ac:dyDescent="0.25">
      <c r="A28" s="34">
        <v>11</v>
      </c>
      <c r="B28" s="18" t="s">
        <v>59</v>
      </c>
      <c r="C28" s="243">
        <v>-2.0558498048998917E-2</v>
      </c>
      <c r="D28" s="278">
        <v>-8.6999999999999994E-2</v>
      </c>
      <c r="E28" s="264">
        <v>1E-3</v>
      </c>
      <c r="F28" s="57">
        <v>500</v>
      </c>
      <c r="G28" s="57">
        <v>-28200</v>
      </c>
      <c r="H28" s="67">
        <f>SUM(F28:G28)</f>
        <v>-27700</v>
      </c>
      <c r="I28" s="55"/>
      <c r="J28" s="100" t="s">
        <v>94</v>
      </c>
      <c r="K28" s="57">
        <v>400</v>
      </c>
      <c r="L28" s="80">
        <f>SUM(K26:K28)</f>
        <v>200</v>
      </c>
      <c r="M28" s="101"/>
      <c r="N28" s="100"/>
      <c r="O28" s="57"/>
      <c r="P28" s="100" t="s">
        <v>94</v>
      </c>
      <c r="Q28" s="57">
        <v>-100</v>
      </c>
      <c r="R28" s="152">
        <f>SUM(O26:O28)+SUM(Q26:Q28)</f>
        <v>16000</v>
      </c>
      <c r="S28" s="82">
        <v>-11500</v>
      </c>
      <c r="T28" s="358">
        <v>5342400</v>
      </c>
      <c r="U28" s="357">
        <v>4756200</v>
      </c>
      <c r="V28" s="354">
        <v>4756200</v>
      </c>
      <c r="W28" s="294">
        <v>-8.3000000000000004E-2</v>
      </c>
      <c r="X28" s="294">
        <v>-0.11</v>
      </c>
      <c r="Y28" s="242">
        <v>-7.1999999999999995E-2</v>
      </c>
      <c r="Z28" s="248">
        <v>-7.0000000000000007E-2</v>
      </c>
      <c r="AA28" s="251">
        <v>0.09</v>
      </c>
      <c r="AB28" s="112">
        <v>112.84</v>
      </c>
    </row>
    <row r="29" spans="1:30" s="150" customFormat="1" ht="27" customHeight="1" x14ac:dyDescent="0.25">
      <c r="A29" s="32"/>
      <c r="B29" s="14"/>
      <c r="C29" s="59"/>
      <c r="D29" s="45"/>
      <c r="E29" s="263"/>
      <c r="F29" s="61"/>
      <c r="G29" s="61"/>
      <c r="H29" s="66"/>
      <c r="I29" s="56"/>
      <c r="J29" s="140"/>
      <c r="K29" s="61"/>
      <c r="L29" s="76"/>
      <c r="M29" s="94"/>
      <c r="N29" s="99"/>
      <c r="O29" s="61"/>
      <c r="P29" s="109"/>
      <c r="Q29" s="61"/>
      <c r="R29" s="103"/>
      <c r="S29" s="61"/>
      <c r="T29" s="345"/>
      <c r="U29" s="356"/>
      <c r="V29" s="355"/>
      <c r="W29" s="295"/>
      <c r="X29" s="295"/>
      <c r="Y29" s="304"/>
      <c r="Z29" s="253"/>
      <c r="AA29" s="250"/>
      <c r="AB29" s="111">
        <v>113</v>
      </c>
    </row>
    <row r="30" spans="1:30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99" t="s">
        <v>149</v>
      </c>
      <c r="K30" s="61">
        <v>-100</v>
      </c>
      <c r="L30" s="76"/>
      <c r="M30" s="94"/>
      <c r="N30" s="99"/>
      <c r="O30" s="61"/>
      <c r="P30" s="99"/>
      <c r="Q30" s="61"/>
      <c r="R30" s="103"/>
      <c r="S30" s="61"/>
      <c r="T30" s="345"/>
      <c r="U30" s="344"/>
      <c r="V30" s="353"/>
      <c r="W30" s="296"/>
      <c r="X30" s="296"/>
      <c r="Y30" s="303"/>
      <c r="Z30" s="249"/>
      <c r="AA30" s="247"/>
      <c r="AB30" s="113"/>
      <c r="AC30" s="149"/>
      <c r="AD30" s="149"/>
    </row>
    <row r="31" spans="1:30" ht="27" customHeight="1" x14ac:dyDescent="0.25">
      <c r="A31" s="34">
        <v>12</v>
      </c>
      <c r="B31" s="18" t="s">
        <v>60</v>
      </c>
      <c r="C31" s="126">
        <v>-3.2412683373084589E-2</v>
      </c>
      <c r="D31" s="276">
        <v>-7.0000000000000007E-2</v>
      </c>
      <c r="E31" s="264">
        <v>1E-3</v>
      </c>
      <c r="F31" s="57">
        <v>200</v>
      </c>
      <c r="G31" s="57">
        <v>10300</v>
      </c>
      <c r="H31" s="67">
        <f>SUM(F31:G31)</f>
        <v>10500</v>
      </c>
      <c r="I31" s="102"/>
      <c r="J31" s="100" t="s">
        <v>94</v>
      </c>
      <c r="K31" s="57">
        <v>100</v>
      </c>
      <c r="L31" s="80">
        <f>SUM(K29:K31)</f>
        <v>0</v>
      </c>
      <c r="M31" s="85"/>
      <c r="N31" s="100"/>
      <c r="O31" s="57"/>
      <c r="P31" s="100"/>
      <c r="Q31" s="57"/>
      <c r="R31" s="152">
        <f>SUM(O29:O31)+SUM(Q29:Q31)</f>
        <v>0</v>
      </c>
      <c r="S31" s="82">
        <v>10500</v>
      </c>
      <c r="T31" s="342">
        <v>5352900</v>
      </c>
      <c r="U31" s="341">
        <v>4743500</v>
      </c>
      <c r="V31" s="354">
        <v>4743500</v>
      </c>
      <c r="W31" s="294">
        <v>-9.1999999999999998E-2</v>
      </c>
      <c r="X31" s="294">
        <v>-0.11</v>
      </c>
      <c r="Y31" s="242">
        <v>-7.1999999999999995E-2</v>
      </c>
      <c r="Z31" s="248">
        <v>-7.0000000000000007E-2</v>
      </c>
      <c r="AA31" s="251">
        <v>0.09</v>
      </c>
      <c r="AB31" s="112">
        <v>113.49</v>
      </c>
      <c r="AC31" s="149"/>
      <c r="AD31" s="149"/>
    </row>
    <row r="32" spans="1:30" s="150" customFormat="1" ht="27" customHeight="1" x14ac:dyDescent="0.25">
      <c r="A32" s="32"/>
      <c r="B32" s="36"/>
      <c r="C32" s="128"/>
      <c r="D32" s="279"/>
      <c r="E32" s="265"/>
      <c r="F32" s="64"/>
      <c r="G32" s="64"/>
      <c r="H32" s="70"/>
      <c r="I32" s="146"/>
      <c r="J32" s="109"/>
      <c r="K32" s="64"/>
      <c r="L32" s="72"/>
      <c r="M32" s="97"/>
      <c r="N32" s="109"/>
      <c r="O32" s="64"/>
      <c r="P32" s="109"/>
      <c r="Q32" s="64"/>
      <c r="R32" s="72"/>
      <c r="S32" s="64"/>
      <c r="T32" s="348"/>
      <c r="U32" s="347"/>
      <c r="V32" s="355"/>
      <c r="W32" s="295"/>
      <c r="X32" s="295"/>
      <c r="Y32" s="304"/>
      <c r="Z32" s="250"/>
      <c r="AA32" s="250"/>
      <c r="AB32" s="111">
        <v>113.35</v>
      </c>
    </row>
    <row r="33" spans="1:30" s="150" customFormat="1" ht="27" customHeight="1" x14ac:dyDescent="0.25">
      <c r="A33" s="32"/>
      <c r="B33" s="32"/>
      <c r="C33" s="127"/>
      <c r="D33" s="46"/>
      <c r="E33" s="263"/>
      <c r="F33" s="61"/>
      <c r="G33" s="61"/>
      <c r="H33" s="66"/>
      <c r="I33" s="136"/>
      <c r="J33" s="99" t="s">
        <v>178</v>
      </c>
      <c r="K33" s="61">
        <v>-4000</v>
      </c>
      <c r="L33" s="76"/>
      <c r="M33" s="87"/>
      <c r="N33" s="99"/>
      <c r="O33" s="61"/>
      <c r="P33" s="99"/>
      <c r="Q33" s="61"/>
      <c r="R33" s="76"/>
      <c r="S33" s="61"/>
      <c r="T33" s="345"/>
      <c r="U33" s="344"/>
      <c r="V33" s="353"/>
      <c r="W33" s="296"/>
      <c r="X33" s="296"/>
      <c r="Y33" s="303"/>
      <c r="Z33" s="247"/>
      <c r="AA33" s="247"/>
      <c r="AB33" s="113"/>
    </row>
    <row r="34" spans="1:30" s="150" customFormat="1" ht="27" customHeight="1" x14ac:dyDescent="0.25">
      <c r="A34" s="34">
        <v>13</v>
      </c>
      <c r="B34" s="34" t="s">
        <v>61</v>
      </c>
      <c r="C34" s="126">
        <v>-3.958674481380399E-2</v>
      </c>
      <c r="D34" s="280">
        <v>-7.4999999999999997E-2</v>
      </c>
      <c r="E34" s="264">
        <v>1E-3</v>
      </c>
      <c r="F34" s="57">
        <v>100</v>
      </c>
      <c r="G34" s="57">
        <v>-4700</v>
      </c>
      <c r="H34" s="67">
        <f>SUM(F34:G34)</f>
        <v>-4600</v>
      </c>
      <c r="I34" s="102"/>
      <c r="J34" s="100" t="s">
        <v>149</v>
      </c>
      <c r="K34" s="57">
        <v>-100</v>
      </c>
      <c r="L34" s="80">
        <f>SUM(K32:K34)</f>
        <v>-4100</v>
      </c>
      <c r="M34" s="81"/>
      <c r="N34" s="100" t="s">
        <v>178</v>
      </c>
      <c r="O34" s="57">
        <v>2400</v>
      </c>
      <c r="P34" s="100" t="s">
        <v>170</v>
      </c>
      <c r="Q34" s="95">
        <v>1000</v>
      </c>
      <c r="R34" s="152">
        <f>SUM(O32:O34)+SUM(Q32:Q34)</f>
        <v>3400</v>
      </c>
      <c r="S34" s="95">
        <v>-5300</v>
      </c>
      <c r="T34" s="352">
        <v>5347600</v>
      </c>
      <c r="U34" s="341">
        <v>4727300</v>
      </c>
      <c r="V34" s="354">
        <v>4727300</v>
      </c>
      <c r="W34" s="294">
        <v>-0.124</v>
      </c>
      <c r="X34" s="294">
        <v>-0.112</v>
      </c>
      <c r="Y34" s="242">
        <v>-7.1999999999999995E-2</v>
      </c>
      <c r="Z34" s="251">
        <v>-7.0000000000000007E-2</v>
      </c>
      <c r="AA34" s="251">
        <v>8.5000000000000006E-2</v>
      </c>
      <c r="AB34" s="112">
        <v>113.61</v>
      </c>
    </row>
    <row r="35" spans="1:30" s="150" customFormat="1" ht="27" customHeight="1" x14ac:dyDescent="0.25">
      <c r="A35" s="32"/>
      <c r="B35" s="36"/>
      <c r="C35" s="128"/>
      <c r="D35" s="279"/>
      <c r="E35" s="265"/>
      <c r="F35" s="64"/>
      <c r="G35" s="64"/>
      <c r="H35" s="70"/>
      <c r="I35" s="146"/>
      <c r="J35" s="109"/>
      <c r="K35" s="64"/>
      <c r="L35" s="72"/>
      <c r="M35" s="97"/>
      <c r="N35" s="109"/>
      <c r="O35" s="64"/>
      <c r="P35" s="109"/>
      <c r="Q35" s="64"/>
      <c r="R35" s="72"/>
      <c r="S35" s="64"/>
      <c r="T35" s="348"/>
      <c r="U35" s="347"/>
      <c r="V35" s="355"/>
      <c r="W35" s="295"/>
      <c r="X35" s="295"/>
      <c r="Y35" s="304"/>
      <c r="Z35" s="250"/>
      <c r="AA35" s="250"/>
      <c r="AB35" s="111">
        <v>113.21</v>
      </c>
    </row>
    <row r="36" spans="1:30" s="150" customFormat="1" ht="27" customHeight="1" x14ac:dyDescent="0.25">
      <c r="A36" s="32"/>
      <c r="B36" s="32"/>
      <c r="C36" s="127"/>
      <c r="D36" s="46"/>
      <c r="E36" s="263"/>
      <c r="F36" s="61"/>
      <c r="G36" s="61"/>
      <c r="H36" s="66"/>
      <c r="I36" s="136"/>
      <c r="J36" s="99"/>
      <c r="K36" s="61"/>
      <c r="L36" s="76"/>
      <c r="M36" s="87"/>
      <c r="N36" s="99"/>
      <c r="O36" s="61"/>
      <c r="P36" s="99" t="s">
        <v>171</v>
      </c>
      <c r="Q36" s="61">
        <v>9300</v>
      </c>
      <c r="R36" s="76"/>
      <c r="S36" s="61"/>
      <c r="T36" s="345"/>
      <c r="U36" s="344"/>
      <c r="V36" s="353"/>
      <c r="W36" s="296"/>
      <c r="X36" s="296"/>
      <c r="Y36" s="303"/>
      <c r="Z36" s="247"/>
      <c r="AA36" s="247"/>
      <c r="AB36" s="113"/>
    </row>
    <row r="37" spans="1:30" s="150" customFormat="1" ht="27" customHeight="1" x14ac:dyDescent="0.25">
      <c r="A37" s="34">
        <v>14</v>
      </c>
      <c r="B37" s="34" t="s">
        <v>62</v>
      </c>
      <c r="C37" s="126">
        <v>-5.1892788312510957E-2</v>
      </c>
      <c r="D37" s="280">
        <v>-8.5999999999999993E-2</v>
      </c>
      <c r="E37" s="264">
        <v>1E-3</v>
      </c>
      <c r="F37" s="57">
        <v>-900</v>
      </c>
      <c r="G37" s="57">
        <v>2700</v>
      </c>
      <c r="H37" s="67">
        <f>SUM(F37:G37)</f>
        <v>1800</v>
      </c>
      <c r="I37" s="102"/>
      <c r="J37" s="100" t="s">
        <v>149</v>
      </c>
      <c r="K37" s="57">
        <v>-300</v>
      </c>
      <c r="L37" s="80">
        <f>SUM(K35:K37)</f>
        <v>-300</v>
      </c>
      <c r="M37" s="81"/>
      <c r="N37" s="100"/>
      <c r="O37" s="57"/>
      <c r="P37" s="100" t="s">
        <v>94</v>
      </c>
      <c r="Q37" s="95">
        <v>-100</v>
      </c>
      <c r="R37" s="152">
        <f>SUM(O35:O37)+SUM(Q35:Q37)</f>
        <v>9200</v>
      </c>
      <c r="S37" s="95">
        <v>10700</v>
      </c>
      <c r="T37" s="352">
        <v>5358300</v>
      </c>
      <c r="U37" s="341">
        <v>4732100</v>
      </c>
      <c r="V37" s="354">
        <v>4732100</v>
      </c>
      <c r="W37" s="294">
        <v>-0.13500000000000001</v>
      </c>
      <c r="X37" s="294">
        <v>-0.112</v>
      </c>
      <c r="Y37" s="242">
        <v>-7.1999999999999995E-2</v>
      </c>
      <c r="Z37" s="251">
        <v>-7.0000000000000007E-2</v>
      </c>
      <c r="AA37" s="251">
        <v>0.08</v>
      </c>
      <c r="AB37" s="112">
        <v>113.59</v>
      </c>
    </row>
    <row r="38" spans="1:30" ht="27" customHeight="1" x14ac:dyDescent="0.25">
      <c r="A38" s="32"/>
      <c r="B38" s="14"/>
      <c r="C38" s="127"/>
      <c r="D38" s="46"/>
      <c r="E38" s="263"/>
      <c r="F38" s="61"/>
      <c r="G38" s="61"/>
      <c r="H38" s="66"/>
      <c r="I38" s="136"/>
      <c r="J38" s="99" t="s">
        <v>149</v>
      </c>
      <c r="K38" s="61">
        <v>-400</v>
      </c>
      <c r="L38" s="76"/>
      <c r="M38" s="87"/>
      <c r="N38" s="99"/>
      <c r="O38" s="61"/>
      <c r="P38" s="99"/>
      <c r="Q38" s="96"/>
      <c r="R38" s="153"/>
      <c r="S38" s="96"/>
      <c r="T38" s="351"/>
      <c r="U38" s="344"/>
      <c r="V38" s="353"/>
      <c r="W38" s="296"/>
      <c r="X38" s="296"/>
      <c r="Y38" s="303"/>
      <c r="Z38" s="247"/>
      <c r="AA38" s="296"/>
      <c r="AB38" s="113">
        <v>113.69</v>
      </c>
      <c r="AC38" s="149"/>
      <c r="AD38" s="149"/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 t="s">
        <v>159</v>
      </c>
      <c r="K39" s="61">
        <v>-200</v>
      </c>
      <c r="L39" s="76"/>
      <c r="M39" s="87"/>
      <c r="N39" s="99"/>
      <c r="O39" s="61"/>
      <c r="P39" s="99"/>
      <c r="Q39" s="96"/>
      <c r="R39" s="153"/>
      <c r="S39" s="96"/>
      <c r="T39" s="351"/>
      <c r="U39" s="344"/>
      <c r="V39" s="343"/>
      <c r="W39" s="296"/>
      <c r="X39" s="296"/>
      <c r="Y39" s="303"/>
      <c r="Z39" s="247"/>
      <c r="AA39" s="247"/>
      <c r="AB39" s="113"/>
      <c r="AC39" s="149"/>
      <c r="AD39" s="149"/>
    </row>
    <row r="40" spans="1:30" ht="27" customHeight="1" x14ac:dyDescent="0.25">
      <c r="A40" s="34">
        <v>15</v>
      </c>
      <c r="B40" s="18" t="s">
        <v>63</v>
      </c>
      <c r="C40" s="126">
        <v>-4.6782160996312522E-2</v>
      </c>
      <c r="D40" s="276">
        <v>-8.6999999999999994E-2</v>
      </c>
      <c r="E40" s="264">
        <v>1E-3</v>
      </c>
      <c r="F40" s="69">
        <v>100</v>
      </c>
      <c r="G40" s="57">
        <v>57900</v>
      </c>
      <c r="H40" s="67">
        <f>SUM(F40:G40)</f>
        <v>58000</v>
      </c>
      <c r="I40" s="55"/>
      <c r="J40" s="100" t="s">
        <v>94</v>
      </c>
      <c r="K40" s="57">
        <v>100</v>
      </c>
      <c r="L40" s="80">
        <f>SUM(K38:K40)</f>
        <v>-500</v>
      </c>
      <c r="M40" s="89"/>
      <c r="N40" s="100"/>
      <c r="O40" s="57"/>
      <c r="P40" s="100" t="s">
        <v>94</v>
      </c>
      <c r="Q40" s="95">
        <v>-100</v>
      </c>
      <c r="R40" s="152">
        <f>SUM(O38:O40)+SUM(Q38:Q40)</f>
        <v>-100</v>
      </c>
      <c r="S40" s="154">
        <v>57400</v>
      </c>
      <c r="T40" s="352">
        <v>5415700</v>
      </c>
      <c r="U40" s="341">
        <v>4809300</v>
      </c>
      <c r="V40" s="340">
        <v>4809300</v>
      </c>
      <c r="W40" s="294">
        <v>-9.6000000000000002E-2</v>
      </c>
      <c r="X40" s="294">
        <v>-0.112</v>
      </c>
      <c r="Y40" s="242">
        <v>-7.1999999999999995E-2</v>
      </c>
      <c r="Z40" s="248">
        <v>-6.5000000000000002E-2</v>
      </c>
      <c r="AA40" s="251">
        <v>7.4999999999999997E-2</v>
      </c>
      <c r="AB40" s="112">
        <v>114.18</v>
      </c>
      <c r="AC40" s="151"/>
      <c r="AD40" s="149"/>
    </row>
    <row r="41" spans="1:30" ht="27" customHeight="1" x14ac:dyDescent="0.25">
      <c r="A41" s="32"/>
      <c r="B41" s="14"/>
      <c r="C41" s="127"/>
      <c r="D41" s="46"/>
      <c r="E41" s="266"/>
      <c r="F41" s="61"/>
      <c r="G41" s="61"/>
      <c r="H41" s="66"/>
      <c r="I41" s="56"/>
      <c r="J41" s="99"/>
      <c r="K41" s="61"/>
      <c r="L41" s="76"/>
      <c r="M41" s="135"/>
      <c r="N41" s="99"/>
      <c r="O41" s="61"/>
      <c r="P41" s="99"/>
      <c r="Q41" s="96"/>
      <c r="R41" s="155"/>
      <c r="S41" s="96"/>
      <c r="T41" s="351"/>
      <c r="U41" s="344"/>
      <c r="V41" s="343"/>
      <c r="W41" s="296"/>
      <c r="X41" s="296"/>
      <c r="Y41" s="303"/>
      <c r="Z41" s="247"/>
      <c r="AA41" s="247"/>
      <c r="AB41" s="113">
        <v>114.02</v>
      </c>
      <c r="AC41" s="150"/>
      <c r="AD41" s="149"/>
    </row>
    <row r="42" spans="1:30" ht="27" customHeight="1" x14ac:dyDescent="0.25">
      <c r="A42" s="32"/>
      <c r="B42" s="14"/>
      <c r="C42" s="59"/>
      <c r="D42" s="277"/>
      <c r="E42" s="263"/>
      <c r="F42" s="137"/>
      <c r="G42" s="61"/>
      <c r="H42" s="68"/>
      <c r="I42" s="108"/>
      <c r="J42" s="99" t="s">
        <v>149</v>
      </c>
      <c r="K42" s="96">
        <v>-400</v>
      </c>
      <c r="L42" s="76"/>
      <c r="M42" s="90"/>
      <c r="N42" s="99"/>
      <c r="O42" s="61"/>
      <c r="P42" s="99"/>
      <c r="Q42" s="61"/>
      <c r="R42" s="105"/>
      <c r="S42" s="84"/>
      <c r="T42" s="345"/>
      <c r="U42" s="350"/>
      <c r="V42" s="349"/>
      <c r="W42" s="296"/>
      <c r="X42" s="296"/>
      <c r="Y42" s="306"/>
      <c r="Z42" s="247"/>
      <c r="AA42" s="296"/>
      <c r="AB42" s="113"/>
      <c r="AC42" s="151"/>
      <c r="AD42" s="149"/>
    </row>
    <row r="43" spans="1:30" ht="27" customHeight="1" x14ac:dyDescent="0.25">
      <c r="A43" s="34">
        <v>18</v>
      </c>
      <c r="B43" s="18" t="s">
        <v>59</v>
      </c>
      <c r="C43" s="126">
        <v>-3.9262454548643203E-2</v>
      </c>
      <c r="D43" s="276">
        <v>-7.8E-2</v>
      </c>
      <c r="E43" s="264">
        <v>1E-3</v>
      </c>
      <c r="F43" s="69">
        <v>100</v>
      </c>
      <c r="G43" s="57">
        <v>-2000</v>
      </c>
      <c r="H43" s="67">
        <f>SUM(F43:G43)</f>
        <v>-1900</v>
      </c>
      <c r="I43" s="107"/>
      <c r="J43" s="100" t="s">
        <v>94</v>
      </c>
      <c r="K43" s="95">
        <v>100</v>
      </c>
      <c r="L43" s="80">
        <f>SUM(K41:K43)</f>
        <v>-300</v>
      </c>
      <c r="M43" s="81"/>
      <c r="N43" s="100"/>
      <c r="O43" s="57"/>
      <c r="P43" s="100" t="s">
        <v>149</v>
      </c>
      <c r="Q43" s="330">
        <v>5000</v>
      </c>
      <c r="R43" s="152">
        <f>SUM(O41:O43)+SUM(Q41:Q43)</f>
        <v>5000</v>
      </c>
      <c r="S43" s="82">
        <v>2800</v>
      </c>
      <c r="T43" s="342">
        <v>5418500</v>
      </c>
      <c r="U43" s="341">
        <v>4774300</v>
      </c>
      <c r="V43" s="340">
        <v>4772700</v>
      </c>
      <c r="W43" s="294">
        <v>-9.7000000000000003E-2</v>
      </c>
      <c r="X43" s="294">
        <v>-0.11799999999999999</v>
      </c>
      <c r="Y43" s="242">
        <v>-7.1999999999999995E-2</v>
      </c>
      <c r="Z43" s="248">
        <v>-6.5000000000000002E-2</v>
      </c>
      <c r="AA43" s="251">
        <v>0.09</v>
      </c>
      <c r="AB43" s="112">
        <v>114.45</v>
      </c>
      <c r="AC43" s="151"/>
      <c r="AD43" s="149"/>
    </row>
    <row r="44" spans="1:30" ht="27" customHeight="1" x14ac:dyDescent="0.25">
      <c r="A44" s="32"/>
      <c r="B44" s="14"/>
      <c r="C44" s="127"/>
      <c r="D44" s="46"/>
      <c r="E44" s="263"/>
      <c r="F44" s="61"/>
      <c r="G44" s="61"/>
      <c r="H44" s="66"/>
      <c r="I44" s="129"/>
      <c r="J44" s="99"/>
      <c r="K44" s="96"/>
      <c r="L44" s="76"/>
      <c r="M44" s="87"/>
      <c r="N44" s="99"/>
      <c r="O44" s="61"/>
      <c r="P44" s="99"/>
      <c r="Q44" s="61"/>
      <c r="R44" s="131"/>
      <c r="S44" s="61"/>
      <c r="T44" s="345"/>
      <c r="U44" s="344"/>
      <c r="V44" s="343"/>
      <c r="W44" s="296"/>
      <c r="X44" s="296"/>
      <c r="Y44" s="303"/>
      <c r="Z44" s="247"/>
      <c r="AA44" s="247"/>
      <c r="AB44" s="113">
        <v>113.88</v>
      </c>
      <c r="AC44" s="151"/>
      <c r="AD44" s="149"/>
    </row>
    <row r="45" spans="1:30" ht="27" customHeight="1" x14ac:dyDescent="0.25">
      <c r="A45" s="32"/>
      <c r="B45" s="11"/>
      <c r="C45" s="127"/>
      <c r="D45" s="46"/>
      <c r="E45" s="263"/>
      <c r="F45" s="61"/>
      <c r="G45" s="61"/>
      <c r="H45" s="66"/>
      <c r="I45" s="129"/>
      <c r="J45" s="99"/>
      <c r="K45" s="96"/>
      <c r="L45" s="76"/>
      <c r="M45" s="87"/>
      <c r="N45" s="99"/>
      <c r="O45" s="93"/>
      <c r="P45" s="99"/>
      <c r="Q45" s="61"/>
      <c r="R45" s="131"/>
      <c r="S45" s="61"/>
      <c r="T45" s="345"/>
      <c r="U45" s="344"/>
      <c r="V45" s="343"/>
      <c r="W45" s="296"/>
      <c r="X45" s="296"/>
      <c r="Y45" s="303"/>
      <c r="Z45" s="247"/>
      <c r="AA45" s="247"/>
      <c r="AB45" s="113"/>
      <c r="AC45" s="151"/>
      <c r="AD45" s="149"/>
    </row>
    <row r="46" spans="1:30" s="150" customFormat="1" ht="27" customHeight="1" x14ac:dyDescent="0.25">
      <c r="A46" s="34">
        <v>19</v>
      </c>
      <c r="B46" s="132" t="s">
        <v>60</v>
      </c>
      <c r="C46" s="126">
        <v>-3.84755761818611E-2</v>
      </c>
      <c r="D46" s="280">
        <v>-7.4999999999999997E-2</v>
      </c>
      <c r="E46" s="267">
        <v>1E-3</v>
      </c>
      <c r="F46" s="57">
        <v>-200</v>
      </c>
      <c r="G46" s="57">
        <v>4600</v>
      </c>
      <c r="H46" s="67">
        <f>SUM(F46:G46)</f>
        <v>4400</v>
      </c>
      <c r="I46" s="133"/>
      <c r="J46" s="100" t="s">
        <v>149</v>
      </c>
      <c r="K46" s="95">
        <v>-300</v>
      </c>
      <c r="L46" s="80">
        <f>SUM(K44:K46)</f>
        <v>-300</v>
      </c>
      <c r="M46" s="81"/>
      <c r="N46" s="100"/>
      <c r="O46" s="57"/>
      <c r="P46" s="100"/>
      <c r="Q46" s="57"/>
      <c r="R46" s="152">
        <f>SUM(O44:O46)+SUM(Q44:Q46)</f>
        <v>0</v>
      </c>
      <c r="S46" s="57">
        <v>4100</v>
      </c>
      <c r="T46" s="342">
        <v>5422600</v>
      </c>
      <c r="U46" s="341">
        <v>4774800</v>
      </c>
      <c r="V46" s="340">
        <v>4774100</v>
      </c>
      <c r="W46" s="297">
        <v>-9.7000000000000003E-2</v>
      </c>
      <c r="X46" s="297">
        <v>-0.11700000000000001</v>
      </c>
      <c r="Y46" s="245">
        <v>-7.1999999999999995E-2</v>
      </c>
      <c r="Z46" s="248">
        <v>-6.5000000000000002E-2</v>
      </c>
      <c r="AA46" s="251">
        <v>8.5000000000000006E-2</v>
      </c>
      <c r="AB46" s="112">
        <v>114.35</v>
      </c>
      <c r="AC46" s="151"/>
    </row>
    <row r="47" spans="1:30" s="150" customFormat="1" ht="27" customHeight="1" x14ac:dyDescent="0.25">
      <c r="A47" s="32"/>
      <c r="B47" s="14"/>
      <c r="C47" s="59"/>
      <c r="D47" s="45"/>
      <c r="E47" s="263"/>
      <c r="F47" s="61"/>
      <c r="G47" s="61"/>
      <c r="H47" s="66"/>
      <c r="I47" s="56"/>
      <c r="J47" s="99"/>
      <c r="K47" s="96"/>
      <c r="L47" s="76"/>
      <c r="M47" s="87"/>
      <c r="N47" s="99"/>
      <c r="O47" s="61"/>
      <c r="P47" s="99"/>
      <c r="Q47" s="61"/>
      <c r="R47" s="105"/>
      <c r="S47" s="61"/>
      <c r="T47" s="345"/>
      <c r="U47" s="344"/>
      <c r="V47" s="343"/>
      <c r="W47" s="296"/>
      <c r="X47" s="296"/>
      <c r="Y47" s="303"/>
      <c r="Z47" s="249"/>
      <c r="AA47" s="247"/>
      <c r="AB47" s="147">
        <v>114.3</v>
      </c>
      <c r="AC47" s="151"/>
    </row>
    <row r="48" spans="1:30" s="150" customFormat="1" ht="27" customHeight="1" x14ac:dyDescent="0.25">
      <c r="A48" s="32"/>
      <c r="B48" s="14"/>
      <c r="C48" s="59"/>
      <c r="D48" s="45"/>
      <c r="E48" s="263"/>
      <c r="F48" s="61"/>
      <c r="G48" s="61"/>
      <c r="H48" s="66"/>
      <c r="I48" s="56"/>
      <c r="J48" s="99"/>
      <c r="K48" s="96"/>
      <c r="L48" s="76"/>
      <c r="M48" s="87"/>
      <c r="N48" s="99"/>
      <c r="O48" s="61"/>
      <c r="P48" s="99"/>
      <c r="Q48" s="61"/>
      <c r="R48" s="105"/>
      <c r="S48" s="61"/>
      <c r="T48" s="345"/>
      <c r="U48" s="344"/>
      <c r="V48" s="343"/>
      <c r="W48" s="296"/>
      <c r="X48" s="296"/>
      <c r="Y48" s="303"/>
      <c r="Z48" s="249"/>
      <c r="AA48" s="247"/>
      <c r="AB48" s="147"/>
      <c r="AC48" s="151"/>
    </row>
    <row r="49" spans="1:29" s="150" customFormat="1" ht="27" customHeight="1" x14ac:dyDescent="0.25">
      <c r="A49" s="34">
        <v>20</v>
      </c>
      <c r="B49" s="18" t="s">
        <v>61</v>
      </c>
      <c r="C49" s="126">
        <v>-3.5617543213620415E-2</v>
      </c>
      <c r="D49" s="280">
        <v>-7.4999999999999997E-2</v>
      </c>
      <c r="E49" s="264">
        <v>1E-3</v>
      </c>
      <c r="F49" s="57">
        <v>-1100</v>
      </c>
      <c r="G49" s="57">
        <v>-34700</v>
      </c>
      <c r="H49" s="67">
        <f>SUM(F49:G49)</f>
        <v>-35800</v>
      </c>
      <c r="I49" s="55"/>
      <c r="J49" s="100" t="s">
        <v>149</v>
      </c>
      <c r="K49" s="95">
        <v>-600</v>
      </c>
      <c r="L49" s="80">
        <f>SUM(K47:K49)</f>
        <v>-600</v>
      </c>
      <c r="M49" s="81"/>
      <c r="N49" s="100"/>
      <c r="O49" s="57"/>
      <c r="P49" s="100"/>
      <c r="Q49" s="57"/>
      <c r="R49" s="152">
        <f>SUM(O47:O49)+SUM(Q47:Q49)</f>
        <v>0</v>
      </c>
      <c r="S49" s="57">
        <v>-36400</v>
      </c>
      <c r="T49" s="342">
        <v>5386200</v>
      </c>
      <c r="U49" s="341">
        <v>4733400</v>
      </c>
      <c r="V49" s="340">
        <v>4732900</v>
      </c>
      <c r="W49" s="297">
        <v>-0.10100000000000001</v>
      </c>
      <c r="X49" s="297">
        <v>-0.115</v>
      </c>
      <c r="Y49" s="242">
        <v>-7.1999999999999995E-2</v>
      </c>
      <c r="Z49" s="248">
        <v>-6.5000000000000002E-2</v>
      </c>
      <c r="AA49" s="251">
        <v>0.09</v>
      </c>
      <c r="AB49" s="148">
        <v>114.69</v>
      </c>
      <c r="AC49" s="151"/>
    </row>
    <row r="50" spans="1:29" s="150" customFormat="1" ht="27" customHeight="1" x14ac:dyDescent="0.25">
      <c r="A50" s="36"/>
      <c r="B50" s="14"/>
      <c r="C50" s="58"/>
      <c r="D50" s="281"/>
      <c r="E50" s="265"/>
      <c r="F50" s="64"/>
      <c r="G50" s="64"/>
      <c r="H50" s="70"/>
      <c r="I50" s="110"/>
      <c r="J50" s="109"/>
      <c r="K50" s="96"/>
      <c r="L50" s="72"/>
      <c r="M50" s="97"/>
      <c r="N50" s="99"/>
      <c r="O50" s="64"/>
      <c r="P50" s="99" t="s">
        <v>171</v>
      </c>
      <c r="Q50" s="64">
        <v>13800</v>
      </c>
      <c r="R50" s="104"/>
      <c r="S50" s="64"/>
      <c r="T50" s="348"/>
      <c r="U50" s="347"/>
      <c r="V50" s="346"/>
      <c r="W50" s="295"/>
      <c r="X50" s="295"/>
      <c r="Y50" s="304"/>
      <c r="Z50" s="253"/>
      <c r="AA50" s="250"/>
      <c r="AB50" s="111">
        <v>113.91</v>
      </c>
      <c r="AC50" s="151"/>
    </row>
    <row r="51" spans="1:29" s="150" customFormat="1" ht="27" customHeight="1" x14ac:dyDescent="0.25">
      <c r="A51" s="32"/>
      <c r="B51" s="14"/>
      <c r="C51" s="59"/>
      <c r="D51" s="45"/>
      <c r="E51" s="263"/>
      <c r="F51" s="61"/>
      <c r="G51" s="61"/>
      <c r="H51" s="66"/>
      <c r="I51" s="134"/>
      <c r="J51" s="99"/>
      <c r="K51" s="96"/>
      <c r="L51" s="76"/>
      <c r="M51" s="87"/>
      <c r="N51" s="99"/>
      <c r="O51" s="61"/>
      <c r="P51" s="99" t="s">
        <v>180</v>
      </c>
      <c r="Q51" s="61">
        <v>500</v>
      </c>
      <c r="R51" s="105"/>
      <c r="S51" s="61"/>
      <c r="T51" s="345"/>
      <c r="U51" s="344"/>
      <c r="V51" s="343"/>
      <c r="W51" s="296"/>
      <c r="X51" s="296"/>
      <c r="Y51" s="303"/>
      <c r="Z51" s="249"/>
      <c r="AA51" s="247"/>
      <c r="AB51" s="113"/>
      <c r="AC51" s="151"/>
    </row>
    <row r="52" spans="1:29" s="150" customFormat="1" ht="27" customHeight="1" x14ac:dyDescent="0.25">
      <c r="A52" s="34">
        <v>21</v>
      </c>
      <c r="B52" s="34" t="s">
        <v>62</v>
      </c>
      <c r="C52" s="126">
        <v>-3.1090384851335338E-2</v>
      </c>
      <c r="D52" s="280">
        <v>-7.0000000000000007E-2</v>
      </c>
      <c r="E52" s="264">
        <v>0.01</v>
      </c>
      <c r="F52" s="57">
        <v>-1200</v>
      </c>
      <c r="G52" s="57">
        <v>-2200</v>
      </c>
      <c r="H52" s="67">
        <f>SUM(F52:G52)</f>
        <v>-3400</v>
      </c>
      <c r="I52" s="55"/>
      <c r="J52" s="100" t="s">
        <v>149</v>
      </c>
      <c r="K52" s="95">
        <v>-300</v>
      </c>
      <c r="L52" s="80">
        <f>SUM(K50:K52)</f>
        <v>-300</v>
      </c>
      <c r="M52" s="81"/>
      <c r="N52" s="100"/>
      <c r="O52" s="57"/>
      <c r="P52" s="100" t="s">
        <v>94</v>
      </c>
      <c r="Q52" s="57">
        <v>-500</v>
      </c>
      <c r="R52" s="152">
        <f>SUM(O50:O52)+SUM(Q50:Q52)</f>
        <v>13800</v>
      </c>
      <c r="S52" s="57">
        <v>10100</v>
      </c>
      <c r="T52" s="342">
        <v>5396300</v>
      </c>
      <c r="U52" s="341">
        <v>4749400</v>
      </c>
      <c r="V52" s="340">
        <v>4748800</v>
      </c>
      <c r="W52" s="294">
        <v>-0.10100000000000001</v>
      </c>
      <c r="X52" s="294">
        <v>-0.115</v>
      </c>
      <c r="Y52" s="242">
        <v>-7.1999999999999995E-2</v>
      </c>
      <c r="Z52" s="248">
        <v>-6.5000000000000002E-2</v>
      </c>
      <c r="AA52" s="251">
        <v>8.5000000000000006E-2</v>
      </c>
      <c r="AB52" s="112">
        <v>114.41</v>
      </c>
      <c r="AC52" s="151"/>
    </row>
    <row r="53" spans="1:29" s="150" customFormat="1" ht="27" customHeight="1" x14ac:dyDescent="0.25">
      <c r="A53" s="32"/>
      <c r="B53" s="14"/>
      <c r="C53" s="127"/>
      <c r="D53" s="46"/>
      <c r="E53" s="263"/>
      <c r="F53" s="61"/>
      <c r="G53" s="61"/>
      <c r="H53" s="66"/>
      <c r="I53" s="56"/>
      <c r="J53" s="99" t="s">
        <v>149</v>
      </c>
      <c r="K53" s="96">
        <v>-100</v>
      </c>
      <c r="L53" s="76"/>
      <c r="M53" s="87"/>
      <c r="N53" s="99"/>
      <c r="O53" s="61"/>
      <c r="P53" s="99"/>
      <c r="Q53" s="61"/>
      <c r="R53" s="76"/>
      <c r="S53" s="61"/>
      <c r="T53" s="345"/>
      <c r="U53" s="344"/>
      <c r="V53" s="343"/>
      <c r="W53" s="296"/>
      <c r="X53" s="296"/>
      <c r="Y53" s="303"/>
      <c r="Z53" s="247"/>
      <c r="AA53" s="247"/>
      <c r="AB53" s="113">
        <v>113.82</v>
      </c>
      <c r="AC53" s="151"/>
    </row>
    <row r="54" spans="1:29" s="150" customFormat="1" ht="27" customHeight="1" x14ac:dyDescent="0.25">
      <c r="A54" s="32"/>
      <c r="B54" s="14"/>
      <c r="C54" s="127"/>
      <c r="D54" s="46"/>
      <c r="E54" s="263"/>
      <c r="F54" s="61"/>
      <c r="G54" s="61"/>
      <c r="H54" s="66"/>
      <c r="I54" s="56"/>
      <c r="J54" s="99" t="s">
        <v>159</v>
      </c>
      <c r="K54" s="96">
        <v>-200</v>
      </c>
      <c r="L54" s="76"/>
      <c r="M54" s="87"/>
      <c r="N54" s="99"/>
      <c r="O54" s="61"/>
      <c r="P54" s="99"/>
      <c r="Q54" s="61"/>
      <c r="R54" s="76"/>
      <c r="S54" s="61"/>
      <c r="T54" s="345"/>
      <c r="U54" s="344"/>
      <c r="V54" s="343"/>
      <c r="W54" s="296"/>
      <c r="X54" s="296"/>
      <c r="Y54" s="303"/>
      <c r="Z54" s="247"/>
      <c r="AA54" s="247"/>
      <c r="AB54" s="113"/>
      <c r="AC54" s="151"/>
    </row>
    <row r="55" spans="1:29" s="150" customFormat="1" ht="27" customHeight="1" x14ac:dyDescent="0.25">
      <c r="A55" s="34">
        <v>22</v>
      </c>
      <c r="B55" s="18" t="s">
        <v>63</v>
      </c>
      <c r="C55" s="126">
        <v>-2.7509781770386384E-2</v>
      </c>
      <c r="D55" s="280">
        <v>-0.08</v>
      </c>
      <c r="E55" s="264">
        <v>1E-3</v>
      </c>
      <c r="F55" s="57">
        <v>-900</v>
      </c>
      <c r="G55" s="57">
        <v>7700</v>
      </c>
      <c r="H55" s="67">
        <f>SUM(F55:G55)</f>
        <v>6800</v>
      </c>
      <c r="I55" s="55"/>
      <c r="J55" s="100" t="s">
        <v>94</v>
      </c>
      <c r="K55" s="95">
        <v>500</v>
      </c>
      <c r="L55" s="80">
        <f>SUM(K53:K55)</f>
        <v>200</v>
      </c>
      <c r="M55" s="81"/>
      <c r="N55" s="100"/>
      <c r="O55" s="57"/>
      <c r="P55" s="100" t="s">
        <v>94</v>
      </c>
      <c r="Q55" s="95">
        <v>-200</v>
      </c>
      <c r="R55" s="152">
        <f>SUM(O53:O55)+SUM(Q53:Q55)</f>
        <v>-200</v>
      </c>
      <c r="S55" s="57">
        <v>6800</v>
      </c>
      <c r="T55" s="342">
        <v>5403100</v>
      </c>
      <c r="U55" s="341">
        <v>4750300</v>
      </c>
      <c r="V55" s="340">
        <v>4749900</v>
      </c>
      <c r="W55" s="294">
        <v>-9.6000000000000002E-2</v>
      </c>
      <c r="X55" s="294">
        <v>-0.11600000000000001</v>
      </c>
      <c r="Y55" s="242">
        <v>-7.1999999999999995E-2</v>
      </c>
      <c r="Z55" s="251">
        <v>-6.5000000000000002E-2</v>
      </c>
      <c r="AA55" s="251">
        <v>0.09</v>
      </c>
      <c r="AB55" s="112">
        <v>114.2</v>
      </c>
      <c r="AC55" s="151"/>
    </row>
    <row r="56" spans="1:29" s="150" customFormat="1" ht="27" customHeight="1" x14ac:dyDescent="0.25">
      <c r="A56" s="32"/>
      <c r="B56" s="14"/>
      <c r="C56" s="127"/>
      <c r="D56" s="46"/>
      <c r="E56" s="263"/>
      <c r="F56" s="61"/>
      <c r="G56" s="61"/>
      <c r="H56" s="66"/>
      <c r="I56" s="56"/>
      <c r="J56" s="99" t="s">
        <v>149</v>
      </c>
      <c r="K56" s="96">
        <v>-200</v>
      </c>
      <c r="L56" s="76"/>
      <c r="M56" s="87"/>
      <c r="N56" s="99"/>
      <c r="O56" s="61"/>
      <c r="P56" s="99"/>
      <c r="Q56" s="61"/>
      <c r="R56" s="76"/>
      <c r="S56" s="61"/>
      <c r="T56" s="345"/>
      <c r="U56" s="344"/>
      <c r="V56" s="343"/>
      <c r="W56" s="296"/>
      <c r="X56" s="296"/>
      <c r="Y56" s="303"/>
      <c r="Z56" s="247"/>
      <c r="AA56" s="247"/>
      <c r="AB56" s="113">
        <v>113.5</v>
      </c>
      <c r="AC56" s="151"/>
    </row>
    <row r="57" spans="1:29" s="150" customFormat="1" ht="27" customHeight="1" x14ac:dyDescent="0.25">
      <c r="A57" s="32"/>
      <c r="B57" s="14"/>
      <c r="C57" s="127"/>
      <c r="D57" s="46"/>
      <c r="E57" s="263"/>
      <c r="F57" s="61"/>
      <c r="G57" s="61"/>
      <c r="H57" s="66"/>
      <c r="I57" s="56"/>
      <c r="J57" s="99" t="s">
        <v>159</v>
      </c>
      <c r="K57" s="96">
        <v>-300</v>
      </c>
      <c r="L57" s="76"/>
      <c r="M57" s="87"/>
      <c r="N57" s="99"/>
      <c r="O57" s="61"/>
      <c r="P57" s="99" t="s">
        <v>159</v>
      </c>
      <c r="Q57" s="61">
        <v>800</v>
      </c>
      <c r="R57" s="76"/>
      <c r="S57" s="61"/>
      <c r="T57" s="345"/>
      <c r="U57" s="344"/>
      <c r="V57" s="343"/>
      <c r="W57" s="296"/>
      <c r="X57" s="296"/>
      <c r="Y57" s="303"/>
      <c r="Z57" s="247"/>
      <c r="AA57" s="247"/>
      <c r="AB57" s="113"/>
      <c r="AC57" s="151"/>
    </row>
    <row r="58" spans="1:29" s="150" customFormat="1" ht="27" customHeight="1" x14ac:dyDescent="0.25">
      <c r="A58" s="32">
        <v>25</v>
      </c>
      <c r="B58" s="132" t="s">
        <v>59</v>
      </c>
      <c r="C58" s="127">
        <v>-2.6623280492597927E-2</v>
      </c>
      <c r="D58" s="46">
        <v>-7.0000000000000007E-2</v>
      </c>
      <c r="E58" s="263">
        <v>1E-3</v>
      </c>
      <c r="F58" s="61">
        <v>-700</v>
      </c>
      <c r="G58" s="61">
        <v>5800</v>
      </c>
      <c r="H58" s="66">
        <f>SUM(F58:G58)</f>
        <v>5100</v>
      </c>
      <c r="I58" s="56"/>
      <c r="J58" s="99" t="s">
        <v>94</v>
      </c>
      <c r="K58" s="95">
        <v>200</v>
      </c>
      <c r="L58" s="76">
        <f>SUM(K56:K58)</f>
        <v>-300</v>
      </c>
      <c r="M58" s="238"/>
      <c r="N58" s="100"/>
      <c r="O58" s="61"/>
      <c r="P58" s="100" t="s">
        <v>94</v>
      </c>
      <c r="Q58" s="61">
        <v>-200</v>
      </c>
      <c r="R58" s="152">
        <f>SUM(O56:O58)+SUM(Q56:Q58)+M58</f>
        <v>600</v>
      </c>
      <c r="S58" s="61">
        <v>5400</v>
      </c>
      <c r="T58" s="345">
        <v>5408500</v>
      </c>
      <c r="U58" s="344">
        <v>4758300</v>
      </c>
      <c r="V58" s="343">
        <v>4757900</v>
      </c>
      <c r="W58" s="298">
        <v>-9.5000000000000001E-2</v>
      </c>
      <c r="X58" s="298">
        <v>-0.107</v>
      </c>
      <c r="Y58" s="246">
        <v>-7.1999999999999995E-2</v>
      </c>
      <c r="Z58" s="247">
        <v>-6.5000000000000002E-2</v>
      </c>
      <c r="AA58" s="247">
        <v>9.5000000000000001E-2</v>
      </c>
      <c r="AB58" s="113">
        <v>113.83</v>
      </c>
      <c r="AC58" s="151"/>
    </row>
    <row r="59" spans="1:29" s="150" customFormat="1" ht="27" customHeight="1" x14ac:dyDescent="0.25">
      <c r="A59" s="36"/>
      <c r="B59" s="14"/>
      <c r="C59" s="58"/>
      <c r="D59" s="281"/>
      <c r="E59" s="265"/>
      <c r="F59" s="64"/>
      <c r="G59" s="64"/>
      <c r="H59" s="70"/>
      <c r="I59" s="110"/>
      <c r="J59" s="109"/>
      <c r="K59" s="96"/>
      <c r="L59" s="72"/>
      <c r="M59" s="97"/>
      <c r="N59" s="99"/>
      <c r="O59" s="64"/>
      <c r="P59" s="99"/>
      <c r="Q59" s="64"/>
      <c r="R59" s="104"/>
      <c r="S59" s="64"/>
      <c r="T59" s="348"/>
      <c r="U59" s="347"/>
      <c r="V59" s="346"/>
      <c r="W59" s="295"/>
      <c r="X59" s="295"/>
      <c r="Y59" s="304"/>
      <c r="Z59" s="253"/>
      <c r="AA59" s="250"/>
      <c r="AB59" s="111">
        <v>113.72</v>
      </c>
      <c r="AC59" s="151"/>
    </row>
    <row r="60" spans="1:29" s="150" customFormat="1" ht="27" customHeight="1" x14ac:dyDescent="0.25">
      <c r="A60" s="32"/>
      <c r="B60" s="14"/>
      <c r="C60" s="59"/>
      <c r="D60" s="45"/>
      <c r="E60" s="263"/>
      <c r="F60" s="61"/>
      <c r="G60" s="61"/>
      <c r="H60" s="66"/>
      <c r="I60" s="134"/>
      <c r="J60" s="99" t="s">
        <v>149</v>
      </c>
      <c r="K60" s="96">
        <v>-700</v>
      </c>
      <c r="L60" s="76"/>
      <c r="M60" s="87"/>
      <c r="N60" s="99"/>
      <c r="O60" s="61"/>
      <c r="P60" s="99"/>
      <c r="Q60" s="61"/>
      <c r="R60" s="105"/>
      <c r="S60" s="61"/>
      <c r="T60" s="345"/>
      <c r="U60" s="344"/>
      <c r="V60" s="343"/>
      <c r="W60" s="296"/>
      <c r="X60" s="296"/>
      <c r="Y60" s="303"/>
      <c r="Z60" s="249"/>
      <c r="AA60" s="247"/>
      <c r="AB60" s="113"/>
      <c r="AC60" s="151"/>
    </row>
    <row r="61" spans="1:29" s="150" customFormat="1" ht="27" customHeight="1" x14ac:dyDescent="0.25">
      <c r="A61" s="34">
        <v>26</v>
      </c>
      <c r="B61" s="34" t="s">
        <v>60</v>
      </c>
      <c r="C61" s="126">
        <v>-2.6465850196415015E-2</v>
      </c>
      <c r="D61" s="280">
        <v>-6.8000000000000005E-2</v>
      </c>
      <c r="E61" s="264">
        <v>1E-3</v>
      </c>
      <c r="F61" s="57">
        <v>-600</v>
      </c>
      <c r="G61" s="57">
        <v>-2000</v>
      </c>
      <c r="H61" s="67">
        <f>SUM(F61:G61)</f>
        <v>-2600</v>
      </c>
      <c r="I61" s="55"/>
      <c r="J61" s="100" t="s">
        <v>94</v>
      </c>
      <c r="K61" s="95">
        <v>200</v>
      </c>
      <c r="L61" s="80">
        <f>SUM(K59:K61)</f>
        <v>-500</v>
      </c>
      <c r="M61" s="81"/>
      <c r="N61" s="100"/>
      <c r="O61" s="57"/>
      <c r="P61" s="100" t="s">
        <v>94</v>
      </c>
      <c r="Q61" s="57">
        <v>-200</v>
      </c>
      <c r="R61" s="152">
        <f>SUM(O59:O61)+SUM(Q59:Q61)</f>
        <v>-200</v>
      </c>
      <c r="S61" s="57">
        <v>-3300</v>
      </c>
      <c r="T61" s="342">
        <v>5405200</v>
      </c>
      <c r="U61" s="341">
        <v>4757000</v>
      </c>
      <c r="V61" s="340">
        <v>4756600</v>
      </c>
      <c r="W61" s="294">
        <v>-9.7000000000000003E-2</v>
      </c>
      <c r="X61" s="294">
        <v>-0.107</v>
      </c>
      <c r="Y61" s="242">
        <v>-7.1999999999999995E-2</v>
      </c>
      <c r="Z61" s="248">
        <v>-6.5000000000000002E-2</v>
      </c>
      <c r="AA61" s="251">
        <v>0.1</v>
      </c>
      <c r="AB61" s="112">
        <v>114.08</v>
      </c>
      <c r="AC61" s="151"/>
    </row>
    <row r="62" spans="1:29" s="150" customFormat="1" ht="27" customHeight="1" x14ac:dyDescent="0.25">
      <c r="A62" s="32"/>
      <c r="B62" s="14"/>
      <c r="C62" s="127"/>
      <c r="D62" s="46"/>
      <c r="E62" s="263"/>
      <c r="F62" s="61"/>
      <c r="G62" s="61"/>
      <c r="H62" s="66"/>
      <c r="I62" s="56"/>
      <c r="J62" s="99" t="s">
        <v>178</v>
      </c>
      <c r="K62" s="96">
        <v>-2400</v>
      </c>
      <c r="L62" s="76"/>
      <c r="M62" s="87"/>
      <c r="N62" s="99"/>
      <c r="O62" s="61"/>
      <c r="P62" s="99" t="s">
        <v>170</v>
      </c>
      <c r="Q62" s="61">
        <v>1000</v>
      </c>
      <c r="R62" s="76"/>
      <c r="S62" s="61"/>
      <c r="T62" s="345"/>
      <c r="U62" s="344"/>
      <c r="V62" s="343"/>
      <c r="W62" s="296"/>
      <c r="X62" s="296"/>
      <c r="Y62" s="303"/>
      <c r="Z62" s="247"/>
      <c r="AA62" s="247"/>
      <c r="AB62" s="113">
        <v>113.68</v>
      </c>
      <c r="AC62" s="151"/>
    </row>
    <row r="63" spans="1:29" s="150" customFormat="1" ht="27" customHeight="1" x14ac:dyDescent="0.25">
      <c r="A63" s="32"/>
      <c r="B63" s="14"/>
      <c r="C63" s="127"/>
      <c r="D63" s="46"/>
      <c r="E63" s="263"/>
      <c r="F63" s="61"/>
      <c r="G63" s="61"/>
      <c r="H63" s="66"/>
      <c r="I63" s="56"/>
      <c r="J63" s="99" t="s">
        <v>149</v>
      </c>
      <c r="K63" s="96">
        <v>-200</v>
      </c>
      <c r="L63" s="76"/>
      <c r="M63" s="87"/>
      <c r="N63" s="99"/>
      <c r="O63" s="61"/>
      <c r="P63" s="99" t="s">
        <v>171</v>
      </c>
      <c r="Q63" s="61">
        <v>9500</v>
      </c>
      <c r="R63" s="76"/>
      <c r="S63" s="61"/>
      <c r="T63" s="345"/>
      <c r="U63" s="344"/>
      <c r="V63" s="343"/>
      <c r="W63" s="296"/>
      <c r="X63" s="296"/>
      <c r="Y63" s="303"/>
      <c r="Z63" s="247"/>
      <c r="AA63" s="247"/>
      <c r="AB63" s="113"/>
      <c r="AC63" s="151"/>
    </row>
    <row r="64" spans="1:29" s="150" customFormat="1" ht="27" customHeight="1" x14ac:dyDescent="0.25">
      <c r="A64" s="34">
        <v>27</v>
      </c>
      <c r="B64" s="18" t="s">
        <v>61</v>
      </c>
      <c r="C64" s="126">
        <v>-2.6685617893290013E-2</v>
      </c>
      <c r="D64" s="280">
        <v>-7.0000000000000007E-2</v>
      </c>
      <c r="E64" s="264">
        <v>1E-3</v>
      </c>
      <c r="F64" s="57">
        <v>-900</v>
      </c>
      <c r="G64" s="57">
        <v>-400</v>
      </c>
      <c r="H64" s="67">
        <f>SUM(F64:G64)</f>
        <v>-1300</v>
      </c>
      <c r="I64" s="55"/>
      <c r="J64" s="100" t="s">
        <v>94</v>
      </c>
      <c r="K64" s="95">
        <v>200</v>
      </c>
      <c r="L64" s="80">
        <f>SUM(K62:K64)</f>
        <v>-2400</v>
      </c>
      <c r="M64" s="81"/>
      <c r="N64" s="100"/>
      <c r="O64" s="57"/>
      <c r="P64" s="100" t="s">
        <v>94</v>
      </c>
      <c r="Q64" s="95">
        <v>-500</v>
      </c>
      <c r="R64" s="152">
        <f>SUM(O62:O64)+SUM(Q62:Q64)</f>
        <v>10000</v>
      </c>
      <c r="S64" s="57">
        <v>8700</v>
      </c>
      <c r="T64" s="342">
        <v>5413900</v>
      </c>
      <c r="U64" s="341">
        <v>4767000</v>
      </c>
      <c r="V64" s="340">
        <v>4766600</v>
      </c>
      <c r="W64" s="294">
        <v>-9.6000000000000002E-2</v>
      </c>
      <c r="X64" s="294">
        <v>-0.107</v>
      </c>
      <c r="Y64" s="242">
        <v>-7.1999999999999995E-2</v>
      </c>
      <c r="Z64" s="251">
        <v>-6.5000000000000002E-2</v>
      </c>
      <c r="AA64" s="251">
        <v>9.5000000000000001E-2</v>
      </c>
      <c r="AB64" s="112">
        <v>114.22</v>
      </c>
      <c r="AC64" s="151"/>
    </row>
    <row r="65" spans="1:30" s="150" customFormat="1" ht="27" customHeight="1" x14ac:dyDescent="0.25">
      <c r="A65" s="32"/>
      <c r="B65" s="14"/>
      <c r="C65" s="127"/>
      <c r="D65" s="46"/>
      <c r="E65" s="263"/>
      <c r="F65" s="61"/>
      <c r="G65" s="61"/>
      <c r="H65" s="66"/>
      <c r="I65" s="56"/>
      <c r="J65" s="99" t="s">
        <v>149</v>
      </c>
      <c r="K65" s="96">
        <v>-100</v>
      </c>
      <c r="L65" s="76"/>
      <c r="M65" s="87"/>
      <c r="N65" s="99"/>
      <c r="O65" s="61"/>
      <c r="P65" s="99"/>
      <c r="Q65" s="61"/>
      <c r="R65" s="76"/>
      <c r="S65" s="61"/>
      <c r="T65" s="345"/>
      <c r="U65" s="344"/>
      <c r="V65" s="343"/>
      <c r="W65" s="296"/>
      <c r="X65" s="296"/>
      <c r="Y65" s="303"/>
      <c r="Z65" s="247"/>
      <c r="AA65" s="247"/>
      <c r="AB65" s="113">
        <v>113.51</v>
      </c>
      <c r="AC65" s="151"/>
    </row>
    <row r="66" spans="1:30" s="150" customFormat="1" ht="27" customHeight="1" x14ac:dyDescent="0.25">
      <c r="A66" s="32"/>
      <c r="B66" s="14"/>
      <c r="C66" s="127"/>
      <c r="D66" s="46"/>
      <c r="E66" s="263"/>
      <c r="F66" s="61"/>
      <c r="G66" s="61"/>
      <c r="H66" s="66"/>
      <c r="I66" s="56"/>
      <c r="J66" s="99" t="s">
        <v>159</v>
      </c>
      <c r="K66" s="96">
        <v>-100</v>
      </c>
      <c r="L66" s="76"/>
      <c r="M66" s="87"/>
      <c r="N66" s="99"/>
      <c r="O66" s="61"/>
      <c r="P66" s="99"/>
      <c r="Q66" s="61"/>
      <c r="R66" s="76"/>
      <c r="S66" s="61"/>
      <c r="T66" s="345"/>
      <c r="U66" s="344"/>
      <c r="V66" s="343"/>
      <c r="W66" s="296"/>
      <c r="X66" s="296"/>
      <c r="Y66" s="303"/>
      <c r="Z66" s="247"/>
      <c r="AA66" s="247"/>
      <c r="AB66" s="113"/>
      <c r="AC66" s="151"/>
    </row>
    <row r="67" spans="1:30" s="150" customFormat="1" ht="27" customHeight="1" x14ac:dyDescent="0.25">
      <c r="A67" s="32"/>
      <c r="B67" s="14"/>
      <c r="C67" s="127"/>
      <c r="D67" s="46"/>
      <c r="E67" s="263"/>
      <c r="F67" s="61"/>
      <c r="G67" s="61"/>
      <c r="H67" s="66"/>
      <c r="I67" s="56"/>
      <c r="J67" s="99" t="s">
        <v>94</v>
      </c>
      <c r="K67" s="96">
        <v>500</v>
      </c>
      <c r="L67" s="76"/>
      <c r="M67" s="87"/>
      <c r="N67" s="99"/>
      <c r="O67" s="61"/>
      <c r="P67" s="99" t="s">
        <v>94</v>
      </c>
      <c r="Q67" s="61">
        <v>-300</v>
      </c>
      <c r="R67" s="76"/>
      <c r="S67" s="61"/>
      <c r="T67" s="345"/>
      <c r="U67" s="344"/>
      <c r="V67" s="343"/>
      <c r="W67" s="296"/>
      <c r="X67" s="296"/>
      <c r="Y67" s="303"/>
      <c r="Z67" s="247"/>
      <c r="AA67" s="247"/>
      <c r="AB67" s="113"/>
      <c r="AC67" s="151"/>
    </row>
    <row r="68" spans="1:30" s="150" customFormat="1" ht="27" customHeight="1" x14ac:dyDescent="0.25">
      <c r="A68" s="34">
        <v>28</v>
      </c>
      <c r="B68" s="132" t="s">
        <v>62</v>
      </c>
      <c r="C68" s="126">
        <v>-2.7226409552535559E-2</v>
      </c>
      <c r="D68" s="280">
        <v>-7.0000000000000007E-2</v>
      </c>
      <c r="E68" s="264">
        <v>1E-3</v>
      </c>
      <c r="F68" s="57">
        <v>-1600</v>
      </c>
      <c r="G68" s="57">
        <v>800</v>
      </c>
      <c r="H68" s="67">
        <f>SUM(F68:G68)</f>
        <v>-800</v>
      </c>
      <c r="I68" s="55"/>
      <c r="J68" s="100" t="s">
        <v>177</v>
      </c>
      <c r="K68" s="95">
        <v>-47200</v>
      </c>
      <c r="L68" s="80">
        <f>SUM(K65:K68)</f>
        <v>-46900</v>
      </c>
      <c r="M68" s="329"/>
      <c r="N68" s="100"/>
      <c r="O68" s="57"/>
      <c r="P68" s="100" t="s">
        <v>177</v>
      </c>
      <c r="Q68" s="57">
        <v>58200</v>
      </c>
      <c r="R68" s="152">
        <f>SUM(O65:O68)+SUM(Q65:Q68)+M68</f>
        <v>57900</v>
      </c>
      <c r="S68" s="57">
        <v>10200</v>
      </c>
      <c r="T68" s="342">
        <v>5424100</v>
      </c>
      <c r="U68" s="341">
        <v>4770800</v>
      </c>
      <c r="V68" s="340">
        <v>4770500</v>
      </c>
      <c r="W68" s="297">
        <v>-0.111</v>
      </c>
      <c r="X68" s="297">
        <v>-0.107</v>
      </c>
      <c r="Y68" s="328">
        <v>-7.1999999999999995E-2</v>
      </c>
      <c r="Z68" s="251">
        <v>-6.5000000000000002E-2</v>
      </c>
      <c r="AA68" s="251">
        <v>8.5000000000000006E-2</v>
      </c>
      <c r="AB68" s="112">
        <v>113.87</v>
      </c>
      <c r="AC68" s="151"/>
    </row>
    <row r="69" spans="1:30" s="150" customFormat="1" ht="27" customHeight="1" x14ac:dyDescent="0.25">
      <c r="A69" s="32"/>
      <c r="B69" s="14"/>
      <c r="C69" s="127"/>
      <c r="D69" s="46"/>
      <c r="E69" s="263"/>
      <c r="F69" s="61"/>
      <c r="G69" s="61"/>
      <c r="H69" s="66"/>
      <c r="I69" s="56"/>
      <c r="J69" s="99" t="s">
        <v>149</v>
      </c>
      <c r="K69" s="96">
        <v>-3300</v>
      </c>
      <c r="L69" s="76"/>
      <c r="M69" s="87"/>
      <c r="N69" s="99"/>
      <c r="O69" s="61"/>
      <c r="P69" s="99" t="s">
        <v>149</v>
      </c>
      <c r="Q69" s="61">
        <v>5000</v>
      </c>
      <c r="R69" s="76"/>
      <c r="S69" s="61"/>
      <c r="T69" s="345"/>
      <c r="U69" s="344"/>
      <c r="V69" s="343"/>
      <c r="W69" s="296"/>
      <c r="X69" s="296"/>
      <c r="Y69" s="303"/>
      <c r="Z69" s="247"/>
      <c r="AA69" s="247"/>
      <c r="AB69" s="113">
        <v>113.4</v>
      </c>
      <c r="AC69" s="151"/>
    </row>
    <row r="70" spans="1:30" s="150" customFormat="1" ht="27" customHeight="1" x14ac:dyDescent="0.25">
      <c r="A70" s="32"/>
      <c r="B70" s="14"/>
      <c r="C70" s="127"/>
      <c r="D70" s="46"/>
      <c r="E70" s="263"/>
      <c r="F70" s="61"/>
      <c r="G70" s="61"/>
      <c r="H70" s="66"/>
      <c r="I70" s="56"/>
      <c r="J70" s="99" t="s">
        <v>159</v>
      </c>
      <c r="K70" s="96">
        <v>-200</v>
      </c>
      <c r="L70" s="76"/>
      <c r="M70" s="87"/>
      <c r="N70" s="99"/>
      <c r="O70" s="61"/>
      <c r="P70" s="99" t="s">
        <v>180</v>
      </c>
      <c r="Q70" s="61">
        <v>800</v>
      </c>
      <c r="R70" s="76"/>
      <c r="S70" s="61"/>
      <c r="T70" s="345"/>
      <c r="U70" s="344"/>
      <c r="V70" s="343"/>
      <c r="W70" s="296"/>
      <c r="X70" s="296"/>
      <c r="Y70" s="303"/>
      <c r="Z70" s="247"/>
      <c r="AA70" s="247"/>
      <c r="AB70" s="113"/>
      <c r="AC70" s="151"/>
    </row>
    <row r="71" spans="1:30" s="150" customFormat="1" ht="27" customHeight="1" thickBot="1" x14ac:dyDescent="0.3">
      <c r="A71" s="34">
        <v>29</v>
      </c>
      <c r="B71" s="18" t="s">
        <v>63</v>
      </c>
      <c r="C71" s="126">
        <v>-2.6667436221678255E-2</v>
      </c>
      <c r="D71" s="46">
        <v>-8.6999999999999994E-2</v>
      </c>
      <c r="E71" s="263">
        <v>1E-3</v>
      </c>
      <c r="F71" s="57">
        <v>-300</v>
      </c>
      <c r="G71" s="57">
        <v>-9900</v>
      </c>
      <c r="H71" s="67">
        <f>SUM(F71:G71)</f>
        <v>-10200</v>
      </c>
      <c r="I71" s="55"/>
      <c r="J71" s="100" t="s">
        <v>94</v>
      </c>
      <c r="K71" s="95">
        <v>300</v>
      </c>
      <c r="L71" s="80">
        <f>SUM(K69:K71)</f>
        <v>-3200</v>
      </c>
      <c r="M71" s="81"/>
      <c r="N71" s="100"/>
      <c r="O71" s="57"/>
      <c r="P71" s="100" t="s">
        <v>94</v>
      </c>
      <c r="Q71" s="95">
        <v>-300</v>
      </c>
      <c r="R71" s="152">
        <f>SUM(O69:O71)+SUM(Q69:Q71)</f>
        <v>5500</v>
      </c>
      <c r="S71" s="57">
        <v>-7900</v>
      </c>
      <c r="T71" s="342">
        <v>5416200</v>
      </c>
      <c r="U71" s="341">
        <v>4777600</v>
      </c>
      <c r="V71" s="340">
        <v>4777200</v>
      </c>
      <c r="W71" s="294">
        <v>-9.6000000000000002E-2</v>
      </c>
      <c r="X71" s="294">
        <v>-0.11799999999999999</v>
      </c>
      <c r="Y71" s="242">
        <v>-7.1999999999999995E-2</v>
      </c>
      <c r="Z71" s="251">
        <v>-6.5000000000000002E-2</v>
      </c>
      <c r="AA71" s="251">
        <v>9.5000000000000001E-2</v>
      </c>
      <c r="AB71" s="112">
        <v>113.71</v>
      </c>
      <c r="AC71" s="151"/>
    </row>
    <row r="72" spans="1:30" ht="22.5" customHeight="1" x14ac:dyDescent="0.2">
      <c r="A72" s="192" t="s">
        <v>46</v>
      </c>
      <c r="B72" s="163"/>
      <c r="C72" s="271"/>
      <c r="D72" s="271"/>
      <c r="E72" s="272"/>
      <c r="F72" s="274"/>
      <c r="G72" s="164"/>
      <c r="H72" s="164"/>
      <c r="I72" s="165"/>
      <c r="J72" s="157" t="s">
        <v>13</v>
      </c>
      <c r="K72" s="166"/>
      <c r="L72" s="167"/>
      <c r="M72" s="168"/>
      <c r="N72" s="159" t="s">
        <v>16</v>
      </c>
      <c r="O72" s="160"/>
      <c r="P72" s="159" t="s">
        <v>16</v>
      </c>
      <c r="Q72" s="160"/>
      <c r="R72" s="161" t="s">
        <v>15</v>
      </c>
      <c r="S72" s="169"/>
      <c r="T72" s="186"/>
      <c r="U72" s="170"/>
      <c r="V72" s="167"/>
      <c r="W72" s="299"/>
      <c r="X72" s="301"/>
      <c r="Y72" s="307"/>
      <c r="Z72" s="308"/>
      <c r="AA72" s="301"/>
      <c r="AB72" s="171"/>
      <c r="AC72" s="149"/>
      <c r="AD72" s="149"/>
    </row>
    <row r="73" spans="1:30" ht="20.25" customHeight="1" thickBot="1" x14ac:dyDescent="0.25">
      <c r="A73" s="240" t="s">
        <v>47</v>
      </c>
      <c r="B73" s="172"/>
      <c r="C73" s="273">
        <f>AVERAGE(C8:C71)</f>
        <v>-2.7380272455681913E-2</v>
      </c>
      <c r="D73" s="284">
        <f>AVERAGE(D8:D71)</f>
        <v>-7.10952380952381E-2</v>
      </c>
      <c r="E73" s="285">
        <f>AVERAGE(E8:E71)</f>
        <v>1.4285714285714292E-3</v>
      </c>
      <c r="F73" s="275">
        <v>-5942</v>
      </c>
      <c r="G73" s="162">
        <v>-70597</v>
      </c>
      <c r="H73" s="162">
        <f>SUM(F73:G73)</f>
        <v>-76539</v>
      </c>
      <c r="I73" s="174"/>
      <c r="J73" s="384">
        <v>58099</v>
      </c>
      <c r="K73" s="385"/>
      <c r="L73" s="175"/>
      <c r="M73" s="176"/>
      <c r="N73" s="381">
        <v>-1590</v>
      </c>
      <c r="O73" s="382"/>
      <c r="P73" s="381">
        <v>16581</v>
      </c>
      <c r="Q73" s="382"/>
      <c r="R73" s="177">
        <f>SUM(N73:Q73)</f>
        <v>14991</v>
      </c>
      <c r="S73" s="178"/>
      <c r="T73" s="239"/>
      <c r="U73" s="179"/>
      <c r="V73" s="180"/>
      <c r="W73" s="300">
        <f>AVERAGE(W10:W71)</f>
        <v>-9.5619047619047617E-2</v>
      </c>
      <c r="X73" s="302">
        <f t="shared" ref="X73:AA73" si="0">AVERAGE(X10:X71)</f>
        <v>-0.11833333333333339</v>
      </c>
      <c r="Y73" s="309">
        <f t="shared" si="0"/>
        <v>-7.2000000000000008E-2</v>
      </c>
      <c r="Z73" s="302">
        <f t="shared" si="0"/>
        <v>-6.7380952380952361E-2</v>
      </c>
      <c r="AA73" s="302">
        <f t="shared" si="0"/>
        <v>8.1666666666666665E-2</v>
      </c>
      <c r="AB73" s="310">
        <f>AVERAGE(AB8:AB71)</f>
        <v>113.07238095238093</v>
      </c>
      <c r="AC73" s="149"/>
      <c r="AD73" s="149"/>
    </row>
    <row r="74" spans="1:30" ht="21.75" customHeight="1" x14ac:dyDescent="0.2">
      <c r="A74" s="192" t="s">
        <v>46</v>
      </c>
      <c r="B74" s="163"/>
      <c r="C74" s="156"/>
      <c r="D74" s="261"/>
      <c r="E74" s="270"/>
      <c r="F74" s="181" t="s">
        <v>17</v>
      </c>
      <c r="G74" s="182"/>
      <c r="H74" s="286"/>
      <c r="I74" s="165"/>
      <c r="J74" s="158" t="s">
        <v>14</v>
      </c>
      <c r="K74" s="166"/>
      <c r="L74" s="167"/>
      <c r="M74" s="183"/>
      <c r="N74" s="159" t="s">
        <v>17</v>
      </c>
      <c r="O74" s="160"/>
      <c r="P74" s="159" t="s">
        <v>17</v>
      </c>
      <c r="Q74" s="160"/>
      <c r="R74" s="161" t="s">
        <v>18</v>
      </c>
      <c r="S74" s="184"/>
      <c r="T74" s="185"/>
      <c r="U74" s="170"/>
      <c r="V74" s="186"/>
      <c r="W74" s="293"/>
      <c r="X74" s="288"/>
      <c r="Y74" s="289"/>
      <c r="Z74" s="289"/>
      <c r="AA74" s="288"/>
      <c r="AB74" s="290"/>
      <c r="AC74" s="149"/>
      <c r="AD74" s="149"/>
    </row>
    <row r="75" spans="1:30" ht="21" customHeight="1" thickBot="1" x14ac:dyDescent="0.25">
      <c r="A75" s="240" t="s">
        <v>48</v>
      </c>
      <c r="B75" s="172"/>
      <c r="C75" s="173">
        <v>-2.6774193548387101E-2</v>
      </c>
      <c r="D75" s="269"/>
      <c r="E75" s="268"/>
      <c r="F75" s="214">
        <v>1173817</v>
      </c>
      <c r="G75" s="187"/>
      <c r="H75" s="287"/>
      <c r="I75" s="174"/>
      <c r="J75" s="384">
        <v>3001</v>
      </c>
      <c r="K75" s="385"/>
      <c r="L75" s="175"/>
      <c r="M75" s="176"/>
      <c r="N75" s="381">
        <v>2361</v>
      </c>
      <c r="O75" s="382"/>
      <c r="P75" s="376">
        <v>2040306</v>
      </c>
      <c r="Q75" s="377"/>
      <c r="R75" s="188">
        <f>SUM(N75:Q75)</f>
        <v>2042667</v>
      </c>
      <c r="S75" s="189"/>
      <c r="T75" s="190"/>
      <c r="U75" s="179"/>
      <c r="V75" s="191"/>
      <c r="W75" s="179"/>
      <c r="X75" s="291"/>
      <c r="Y75" s="291"/>
      <c r="Z75" s="291"/>
      <c r="AA75" s="291"/>
      <c r="AB75" s="292"/>
      <c r="AC75" s="149"/>
      <c r="AD75" s="149"/>
    </row>
    <row r="76" spans="1:30" ht="15" customHeight="1" x14ac:dyDescent="0.15">
      <c r="A76" s="193"/>
      <c r="B76" s="193"/>
      <c r="C76" s="193"/>
      <c r="D76" s="193"/>
      <c r="E76" s="193"/>
      <c r="F76" s="194" t="s">
        <v>10</v>
      </c>
      <c r="G76" s="195">
        <v>0.75</v>
      </c>
      <c r="H76" s="196" t="s">
        <v>39</v>
      </c>
      <c r="I76" s="193"/>
      <c r="J76" s="193"/>
      <c r="K76" s="197" t="s">
        <v>42</v>
      </c>
      <c r="L76" s="42">
        <v>1.4750000000000001</v>
      </c>
      <c r="M76" s="196" t="s">
        <v>38</v>
      </c>
      <c r="N76" s="198"/>
      <c r="O76" s="193"/>
      <c r="P76" s="241" t="s">
        <v>56</v>
      </c>
      <c r="Q76" s="200"/>
      <c r="R76" s="199"/>
      <c r="S76" s="199"/>
      <c r="T76" s="200"/>
      <c r="U76" s="200"/>
      <c r="V76" s="200" t="s">
        <v>71</v>
      </c>
      <c r="W76" s="200"/>
      <c r="X76" s="201"/>
      <c r="Y76" s="202"/>
      <c r="Z76" s="202"/>
      <c r="AA76" s="229"/>
      <c r="AB76" s="193"/>
      <c r="AC76" s="149"/>
      <c r="AD76" s="149"/>
    </row>
    <row r="77" spans="1:30" ht="15" customHeight="1" x14ac:dyDescent="0.15">
      <c r="A77" s="193"/>
      <c r="B77" s="193"/>
      <c r="C77" s="193"/>
      <c r="D77" s="193"/>
      <c r="E77" s="193"/>
      <c r="F77" s="193"/>
      <c r="G77" s="195">
        <v>0.5</v>
      </c>
      <c r="H77" s="196" t="s">
        <v>40</v>
      </c>
      <c r="I77" s="193"/>
      <c r="J77" s="193"/>
      <c r="K77" s="197" t="s">
        <v>43</v>
      </c>
      <c r="L77" s="40">
        <v>1</v>
      </c>
      <c r="M77" s="196" t="s">
        <v>58</v>
      </c>
      <c r="N77" s="193"/>
      <c r="O77" s="193"/>
      <c r="P77" s="199" t="s">
        <v>57</v>
      </c>
      <c r="Q77" s="200"/>
      <c r="R77" s="199"/>
      <c r="S77" s="199"/>
      <c r="T77" s="203"/>
      <c r="U77" s="203"/>
      <c r="V77" s="200" t="s">
        <v>72</v>
      </c>
      <c r="W77" s="196"/>
      <c r="X77" s="204"/>
      <c r="Y77" s="205"/>
      <c r="Z77" s="205"/>
      <c r="AA77" s="230"/>
      <c r="AB77" s="193"/>
      <c r="AC77" s="149"/>
      <c r="AD77" s="149"/>
    </row>
    <row r="78" spans="1:30" ht="15" customHeight="1" x14ac:dyDescent="0.15">
      <c r="A78" s="193"/>
      <c r="B78" s="193"/>
      <c r="C78" s="193"/>
      <c r="D78" s="193"/>
      <c r="E78" s="193"/>
      <c r="F78" s="193"/>
      <c r="G78" s="195">
        <v>0.3</v>
      </c>
      <c r="H78" s="196" t="s">
        <v>41</v>
      </c>
      <c r="I78" s="193"/>
      <c r="J78" s="193"/>
      <c r="K78" s="197"/>
      <c r="L78" s="40"/>
      <c r="M78" s="196"/>
      <c r="N78" s="193"/>
      <c r="O78" s="207"/>
      <c r="P78" s="200" t="s">
        <v>70</v>
      </c>
      <c r="Q78" s="200"/>
      <c r="R78" s="208"/>
      <c r="S78" s="209"/>
      <c r="T78" s="203"/>
      <c r="U78" s="203"/>
      <c r="V78" s="196" t="s">
        <v>176</v>
      </c>
      <c r="W78" s="210"/>
      <c r="X78" s="201"/>
      <c r="Y78" s="202"/>
      <c r="Z78" s="202"/>
      <c r="AA78" s="206"/>
      <c r="AB78" s="193"/>
      <c r="AC78" s="149"/>
      <c r="AD78" s="149"/>
    </row>
    <row r="79" spans="1:30" ht="15" customHeight="1" x14ac:dyDescent="0.15">
      <c r="A79" s="20"/>
      <c r="B79" s="20"/>
      <c r="C79" s="20"/>
      <c r="D79" s="20"/>
      <c r="E79" s="20"/>
      <c r="K79" s="383"/>
      <c r="L79" s="383"/>
      <c r="M79" s="25"/>
      <c r="N79" s="28"/>
      <c r="O79" s="207"/>
      <c r="P79" s="200" t="s">
        <v>189</v>
      </c>
      <c r="Q79" s="33"/>
      <c r="R79" s="23"/>
      <c r="S79" s="23"/>
      <c r="T79" s="366"/>
      <c r="U79" s="29"/>
      <c r="V79" s="210" t="s">
        <v>74</v>
      </c>
      <c r="X79" s="121"/>
      <c r="Y79" s="123"/>
      <c r="Z79" s="123"/>
      <c r="AA79" s="123"/>
      <c r="AB79"/>
      <c r="AC79" s="149"/>
      <c r="AD79" s="149"/>
    </row>
    <row r="80" spans="1:30" x14ac:dyDescent="0.15">
      <c r="A80" s="21"/>
      <c r="B80" s="20"/>
      <c r="C80" s="20"/>
      <c r="D80" s="20"/>
      <c r="E80" s="20"/>
      <c r="L80" s="22"/>
      <c r="M80" s="39"/>
      <c r="N80" s="28"/>
      <c r="O80" s="207"/>
      <c r="P80" s="20"/>
      <c r="Q80" s="27"/>
      <c r="R80" s="25"/>
      <c r="S80" s="28"/>
      <c r="T80" s="366"/>
      <c r="U80" s="29"/>
      <c r="X80" s="121"/>
      <c r="Y80" s="123"/>
      <c r="Z80" s="123"/>
      <c r="AA80" s="123"/>
      <c r="AB80" s="123"/>
      <c r="AC80" s="124"/>
    </row>
    <row r="81" spans="3:20" x14ac:dyDescent="0.15">
      <c r="C81" s="1"/>
      <c r="D81" s="1"/>
      <c r="K81" s="4"/>
      <c r="L81" s="22"/>
      <c r="O81" s="207"/>
      <c r="P81" s="366"/>
    </row>
    <row r="82" spans="3:20" ht="14.25" x14ac:dyDescent="0.15">
      <c r="C82" s="45"/>
      <c r="D82" s="45"/>
      <c r="E82" s="20"/>
      <c r="O82" s="207"/>
      <c r="Q82" s="24"/>
      <c r="R82" s="25"/>
      <c r="S82" s="26"/>
      <c r="T82" s="20"/>
    </row>
    <row r="83" spans="3:20" ht="14.25" x14ac:dyDescent="0.15">
      <c r="C83" s="45"/>
      <c r="D83" s="45"/>
      <c r="F83" s="20"/>
      <c r="J83" s="29"/>
      <c r="P83" s="38"/>
    </row>
    <row r="84" spans="3:20" ht="14.25" x14ac:dyDescent="0.15">
      <c r="C84" s="45"/>
      <c r="D84" s="45"/>
      <c r="F84" s="22"/>
      <c r="G84" s="27"/>
      <c r="H84" s="25"/>
      <c r="I84" s="28"/>
      <c r="J84" s="29"/>
    </row>
    <row r="85" spans="3:20" ht="14.25" x14ac:dyDescent="0.15">
      <c r="C85" s="45"/>
      <c r="D85" s="45"/>
      <c r="F85" s="20"/>
      <c r="G85" s="27"/>
      <c r="H85" s="25"/>
      <c r="I85" s="28"/>
      <c r="J85" s="366"/>
    </row>
    <row r="86" spans="3:20" ht="14.25" x14ac:dyDescent="0.15">
      <c r="C86" s="46"/>
      <c r="D86" s="46"/>
      <c r="F86" s="366"/>
      <c r="G86" s="27"/>
      <c r="H86" s="25"/>
      <c r="I86" s="28"/>
      <c r="J86" s="366"/>
    </row>
    <row r="87" spans="3:20" ht="14.25" x14ac:dyDescent="0.15">
      <c r="C87" s="47"/>
      <c r="D87" s="47"/>
      <c r="F87" s="31"/>
      <c r="G87" s="27"/>
      <c r="H87" s="25"/>
      <c r="I87" s="28"/>
      <c r="J87" s="29"/>
    </row>
    <row r="88" spans="3:20" ht="14.25" x14ac:dyDescent="0.15">
      <c r="C88" s="47"/>
      <c r="D88" s="47"/>
    </row>
    <row r="89" spans="3:20" ht="14.25" x14ac:dyDescent="0.15">
      <c r="C89" s="47"/>
      <c r="D89" s="47"/>
    </row>
    <row r="90" spans="3:20" ht="14.25" x14ac:dyDescent="0.15">
      <c r="C90" s="47"/>
      <c r="D90" s="47"/>
    </row>
    <row r="91" spans="3:20" ht="14.25" x14ac:dyDescent="0.15">
      <c r="C91" s="47"/>
      <c r="D91" s="47"/>
    </row>
    <row r="92" spans="3:20" ht="14.25" x14ac:dyDescent="0.15">
      <c r="C92" s="45"/>
      <c r="D92" s="45"/>
    </row>
    <row r="93" spans="3:20" ht="14.25" x14ac:dyDescent="0.15">
      <c r="C93" s="45"/>
      <c r="D93" s="45"/>
    </row>
    <row r="94" spans="3:20" ht="14.25" x14ac:dyDescent="0.15">
      <c r="C94" s="45"/>
      <c r="D94" s="45"/>
    </row>
    <row r="95" spans="3:20" ht="14.25" x14ac:dyDescent="0.15">
      <c r="C95" s="45"/>
      <c r="D95" s="45"/>
    </row>
    <row r="96" spans="3:2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x14ac:dyDescent="0.15">
      <c r="C138" s="48"/>
      <c r="D138" s="48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</sheetData>
  <mergeCells count="10">
    <mergeCell ref="K79:L79"/>
    <mergeCell ref="A5:B7"/>
    <mergeCell ref="M5:R5"/>
    <mergeCell ref="S5:V5"/>
    <mergeCell ref="J73:K73"/>
    <mergeCell ref="N73:O73"/>
    <mergeCell ref="P73:Q73"/>
    <mergeCell ref="J75:K75"/>
    <mergeCell ref="N75:O75"/>
    <mergeCell ref="P75:Q75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4"/>
  <sheetViews>
    <sheetView view="pageBreakPreview" zoomScale="40" zoomScaleNormal="50" zoomScaleSheetLayoutView="4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18.87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188</v>
      </c>
      <c r="U1" s="4"/>
      <c r="Y1" s="116"/>
      <c r="AA1" s="120"/>
      <c r="AB1" s="335">
        <v>44470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181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45"/>
      <c r="U8" s="345"/>
      <c r="V8" s="353"/>
      <c r="W8" s="361"/>
      <c r="X8" s="295"/>
      <c r="Y8" s="303"/>
      <c r="Z8" s="247"/>
      <c r="AA8" s="247"/>
      <c r="AB8" s="113">
        <v>109.99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 t="s">
        <v>178</v>
      </c>
      <c r="K9" s="78">
        <v>-3400</v>
      </c>
      <c r="L9" s="76"/>
      <c r="M9" s="77"/>
      <c r="N9" s="99"/>
      <c r="O9" s="61"/>
      <c r="P9" s="99" t="s">
        <v>170</v>
      </c>
      <c r="Q9" s="61">
        <v>1000</v>
      </c>
      <c r="R9" s="153"/>
      <c r="S9" s="84"/>
      <c r="T9" s="345"/>
      <c r="U9" s="345"/>
      <c r="V9" s="353"/>
      <c r="W9" s="361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1</v>
      </c>
      <c r="B10" s="144" t="s">
        <v>61</v>
      </c>
      <c r="C10" s="126">
        <v>-3.2184234226858156E-2</v>
      </c>
      <c r="D10" s="282">
        <v>-7.0000000000000007E-2</v>
      </c>
      <c r="E10" s="283">
        <v>1E-3</v>
      </c>
      <c r="F10" s="57">
        <v>100</v>
      </c>
      <c r="G10" s="57">
        <v>-36700</v>
      </c>
      <c r="H10" s="145">
        <f>SUM(F10:G10)</f>
        <v>-36600</v>
      </c>
      <c r="I10" s="54"/>
      <c r="J10" s="100" t="s">
        <v>187</v>
      </c>
      <c r="K10" s="79">
        <v>-3200</v>
      </c>
      <c r="L10" s="80">
        <f>SUM(K8:K10)</f>
        <v>-6600</v>
      </c>
      <c r="M10" s="106"/>
      <c r="N10" s="100" t="s">
        <v>178</v>
      </c>
      <c r="O10" s="57">
        <v>2400</v>
      </c>
      <c r="P10" s="100" t="s">
        <v>187</v>
      </c>
      <c r="Q10" s="79">
        <v>5000</v>
      </c>
      <c r="R10" s="152">
        <f>SUM(O8:O10)+SUM(Q8:Q10)</f>
        <v>8400</v>
      </c>
      <c r="S10" s="82">
        <v>-34800</v>
      </c>
      <c r="T10" s="342">
        <v>5358300</v>
      </c>
      <c r="U10" s="341">
        <v>4696800</v>
      </c>
      <c r="V10" s="354">
        <v>4696500</v>
      </c>
      <c r="W10" s="294">
        <v>-0.08</v>
      </c>
      <c r="X10" s="294">
        <v>-0.12</v>
      </c>
      <c r="Y10" s="242">
        <v>-7.1999999999999995E-2</v>
      </c>
      <c r="Z10" s="248">
        <v>-7.4999999999999997E-2</v>
      </c>
      <c r="AA10" s="251">
        <v>2.5000000000000001E-2</v>
      </c>
      <c r="AB10" s="112">
        <v>110.42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45"/>
      <c r="U11" s="345"/>
      <c r="V11" s="353"/>
      <c r="W11" s="295"/>
      <c r="X11" s="295"/>
      <c r="Y11" s="303"/>
      <c r="Z11" s="249"/>
      <c r="AA11" s="247"/>
      <c r="AB11" s="113">
        <v>109.92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/>
      <c r="K12" s="78"/>
      <c r="L12" s="76"/>
      <c r="M12" s="77"/>
      <c r="N12" s="99"/>
      <c r="O12" s="61"/>
      <c r="P12" s="99"/>
      <c r="Q12" s="61"/>
      <c r="R12" s="153"/>
      <c r="S12" s="84"/>
      <c r="T12" s="345"/>
      <c r="U12" s="345"/>
      <c r="V12" s="353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2</v>
      </c>
      <c r="B13" s="18" t="s">
        <v>62</v>
      </c>
      <c r="C13" s="126">
        <v>-2.5630060770644641E-2</v>
      </c>
      <c r="D13" s="276">
        <v>-6.5000000000000002E-2</v>
      </c>
      <c r="E13" s="264">
        <v>1E-3</v>
      </c>
      <c r="F13" s="57">
        <v>-300</v>
      </c>
      <c r="G13" s="57">
        <v>-19900</v>
      </c>
      <c r="H13" s="145">
        <f>SUM(F13:G13)</f>
        <v>-20200</v>
      </c>
      <c r="I13" s="54"/>
      <c r="J13" s="100"/>
      <c r="K13" s="79"/>
      <c r="L13" s="80">
        <f>SUM(K11:K13)</f>
        <v>0</v>
      </c>
      <c r="M13" s="106"/>
      <c r="N13" s="100"/>
      <c r="O13" s="57"/>
      <c r="P13" s="100"/>
      <c r="Q13" s="57"/>
      <c r="R13" s="152">
        <f>SUM(O11:O13)+SUM(Q11:Q13)</f>
        <v>0</v>
      </c>
      <c r="S13" s="82">
        <v>-20200</v>
      </c>
      <c r="T13" s="342">
        <v>5338100</v>
      </c>
      <c r="U13" s="341">
        <v>4707700</v>
      </c>
      <c r="V13" s="354">
        <v>4707600</v>
      </c>
      <c r="W13" s="294">
        <v>-7.4999999999999997E-2</v>
      </c>
      <c r="X13" s="294">
        <v>-0.12</v>
      </c>
      <c r="Y13" s="242">
        <v>-7.1999999999999995E-2</v>
      </c>
      <c r="Z13" s="248">
        <v>-7.0000000000000007E-2</v>
      </c>
      <c r="AA13" s="251">
        <v>2.9000000000000001E-2</v>
      </c>
      <c r="AB13" s="112">
        <v>110.12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/>
      <c r="K14" s="78"/>
      <c r="L14" s="76"/>
      <c r="M14" s="87"/>
      <c r="N14" s="99"/>
      <c r="O14" s="61"/>
      <c r="P14" s="99"/>
      <c r="Q14" s="61"/>
      <c r="R14" s="76"/>
      <c r="S14" s="61"/>
      <c r="T14" s="345"/>
      <c r="U14" s="344"/>
      <c r="V14" s="353"/>
      <c r="W14" s="296"/>
      <c r="X14" s="296"/>
      <c r="Y14" s="303"/>
      <c r="Z14" s="249"/>
      <c r="AA14" s="247"/>
      <c r="AB14" s="113">
        <v>109.8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/>
      <c r="K15" s="78"/>
      <c r="L15" s="76"/>
      <c r="M15" s="87"/>
      <c r="N15" s="99"/>
      <c r="O15" s="61"/>
      <c r="P15" s="130"/>
      <c r="Q15" s="61"/>
      <c r="R15" s="76"/>
      <c r="S15" s="61"/>
      <c r="T15" s="345"/>
      <c r="U15" s="344"/>
      <c r="V15" s="353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3</v>
      </c>
      <c r="B16" s="18" t="s">
        <v>63</v>
      </c>
      <c r="C16" s="126">
        <v>-1.9810759075907593E-2</v>
      </c>
      <c r="D16" s="276">
        <v>-7.0000000000000007E-2</v>
      </c>
      <c r="E16" s="264">
        <v>1E-3</v>
      </c>
      <c r="F16" s="57">
        <v>600</v>
      </c>
      <c r="G16" s="57">
        <v>-37700</v>
      </c>
      <c r="H16" s="60">
        <f>SUM(F16:G16)</f>
        <v>-37100</v>
      </c>
      <c r="I16" s="54"/>
      <c r="J16" s="100" t="s">
        <v>159</v>
      </c>
      <c r="K16" s="79">
        <v>-100</v>
      </c>
      <c r="L16" s="80">
        <f>SUM(K14:K16)</f>
        <v>-100</v>
      </c>
      <c r="M16" s="81"/>
      <c r="N16" s="100"/>
      <c r="O16" s="57"/>
      <c r="P16" s="99"/>
      <c r="Q16" s="57"/>
      <c r="R16" s="152">
        <f>SUM(O14:O16)+SUM(Q14:Q16)</f>
        <v>0</v>
      </c>
      <c r="S16" s="82">
        <v>-37200</v>
      </c>
      <c r="T16" s="342">
        <v>5300900</v>
      </c>
      <c r="U16" s="341">
        <v>4672000</v>
      </c>
      <c r="V16" s="354">
        <v>4672000</v>
      </c>
      <c r="W16" s="294">
        <v>-7.4999999999999997E-2</v>
      </c>
      <c r="X16" s="294">
        <v>-0.12</v>
      </c>
      <c r="Y16" s="242">
        <v>-7.1999999999999995E-2</v>
      </c>
      <c r="Z16" s="248">
        <v>-7.0000000000000007E-2</v>
      </c>
      <c r="AA16" s="251">
        <v>3.5000000000000003E-2</v>
      </c>
      <c r="AB16" s="112">
        <v>110.07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/>
      <c r="K17" s="83"/>
      <c r="L17" s="72"/>
      <c r="M17" s="77"/>
      <c r="N17" s="99"/>
      <c r="O17" s="64"/>
      <c r="P17" s="244"/>
      <c r="Q17" s="64"/>
      <c r="R17" s="215"/>
      <c r="S17" s="84"/>
      <c r="T17" s="345"/>
      <c r="U17" s="344"/>
      <c r="V17" s="355"/>
      <c r="W17" s="295"/>
      <c r="X17" s="295"/>
      <c r="Y17" s="304"/>
      <c r="Z17" s="250"/>
      <c r="AA17" s="247"/>
      <c r="AB17" s="111">
        <v>109.73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 t="s">
        <v>149</v>
      </c>
      <c r="K18" s="83">
        <v>-200</v>
      </c>
      <c r="L18" s="76"/>
      <c r="M18" s="77"/>
      <c r="N18" s="99"/>
      <c r="O18" s="61"/>
      <c r="P18" s="130"/>
      <c r="Q18" s="61"/>
      <c r="R18" s="153"/>
      <c r="S18" s="84"/>
      <c r="T18" s="345"/>
      <c r="U18" s="344"/>
      <c r="V18" s="353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6</v>
      </c>
      <c r="B19" s="18" t="s">
        <v>59</v>
      </c>
      <c r="C19" s="126">
        <v>-1.784740358607842E-2</v>
      </c>
      <c r="D19" s="276">
        <v>-7.0000000000000007E-2</v>
      </c>
      <c r="E19" s="264">
        <v>1E-3</v>
      </c>
      <c r="F19" s="57">
        <v>800</v>
      </c>
      <c r="G19" s="57">
        <v>7700</v>
      </c>
      <c r="H19" s="60">
        <f>SUM(F19:G19)</f>
        <v>8500</v>
      </c>
      <c r="I19" s="54"/>
      <c r="J19" s="100" t="s">
        <v>159</v>
      </c>
      <c r="K19" s="83">
        <v>-100</v>
      </c>
      <c r="L19" s="80">
        <f>SUM(K17:K19)</f>
        <v>-300</v>
      </c>
      <c r="M19" s="81"/>
      <c r="N19" s="100"/>
      <c r="O19" s="57"/>
      <c r="P19" s="100" t="s">
        <v>171</v>
      </c>
      <c r="Q19" s="57">
        <v>10700</v>
      </c>
      <c r="R19" s="152">
        <f>SUM(O17:O19)+SUM(Q17:Q19)</f>
        <v>10700</v>
      </c>
      <c r="S19" s="69">
        <v>18900</v>
      </c>
      <c r="T19" s="342">
        <v>5319800</v>
      </c>
      <c r="U19" s="341">
        <v>4684900</v>
      </c>
      <c r="V19" s="354">
        <v>4684900</v>
      </c>
      <c r="W19" s="297">
        <v>-7.0000000000000007E-2</v>
      </c>
      <c r="X19" s="297">
        <v>-0.12</v>
      </c>
      <c r="Y19" s="242">
        <v>-7.1999999999999995E-2</v>
      </c>
      <c r="Z19" s="251">
        <v>-7.0000000000000007E-2</v>
      </c>
      <c r="AA19" s="251">
        <v>0.04</v>
      </c>
      <c r="AB19" s="112">
        <v>109.94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/>
      <c r="K20" s="71"/>
      <c r="L20" s="72"/>
      <c r="M20" s="73"/>
      <c r="N20" s="99"/>
      <c r="O20" s="61"/>
      <c r="P20" s="99"/>
      <c r="Q20" s="61"/>
      <c r="R20" s="215"/>
      <c r="S20" s="88"/>
      <c r="T20" s="348"/>
      <c r="U20" s="347"/>
      <c r="V20" s="355"/>
      <c r="W20" s="295"/>
      <c r="X20" s="295"/>
      <c r="Y20" s="304"/>
      <c r="Z20" s="250"/>
      <c r="AA20" s="250"/>
      <c r="AB20" s="111">
        <v>109.67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/>
      <c r="K21" s="75"/>
      <c r="L21" s="76"/>
      <c r="M21" s="77"/>
      <c r="N21" s="99"/>
      <c r="O21" s="61"/>
      <c r="P21" s="99"/>
      <c r="Q21" s="61"/>
      <c r="R21" s="153"/>
      <c r="S21" s="84"/>
      <c r="T21" s="345"/>
      <c r="U21" s="344"/>
      <c r="V21" s="353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7</v>
      </c>
      <c r="B22" s="18" t="s">
        <v>60</v>
      </c>
      <c r="C22" s="126">
        <v>-1.3723847861797577E-2</v>
      </c>
      <c r="D22" s="276">
        <v>-0.06</v>
      </c>
      <c r="E22" s="264">
        <v>1E-3</v>
      </c>
      <c r="F22" s="57">
        <v>900</v>
      </c>
      <c r="G22" s="57">
        <v>-400</v>
      </c>
      <c r="H22" s="60">
        <f>SUM(F22:G22)</f>
        <v>500</v>
      </c>
      <c r="I22" s="54"/>
      <c r="J22" s="100" t="s">
        <v>159</v>
      </c>
      <c r="K22" s="86">
        <v>-200</v>
      </c>
      <c r="L22" s="80">
        <f>SUM(K20:K22)</f>
        <v>-200</v>
      </c>
      <c r="M22" s="98"/>
      <c r="N22" s="100"/>
      <c r="O22" s="57"/>
      <c r="P22" s="99" t="s">
        <v>94</v>
      </c>
      <c r="Q22" s="57">
        <v>-100</v>
      </c>
      <c r="R22" s="152">
        <f>SUM(O20:O22)+SUM(Q20:Q22)</f>
        <v>-100</v>
      </c>
      <c r="S22" s="69">
        <v>200</v>
      </c>
      <c r="T22" s="342">
        <v>5320000</v>
      </c>
      <c r="U22" s="341">
        <v>4670000</v>
      </c>
      <c r="V22" s="354">
        <v>4670000</v>
      </c>
      <c r="W22" s="294">
        <v>-7.0999999999999994E-2</v>
      </c>
      <c r="X22" s="294">
        <v>-0.11899999999999999</v>
      </c>
      <c r="Y22" s="242">
        <v>-7.1999999999999995E-2</v>
      </c>
      <c r="Z22" s="248">
        <v>-7.4999999999999997E-2</v>
      </c>
      <c r="AA22" s="251">
        <v>3.5000000000000003E-2</v>
      </c>
      <c r="AB22" s="148">
        <v>109.95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/>
      <c r="Q23" s="61"/>
      <c r="R23" s="153"/>
      <c r="S23" s="84"/>
      <c r="T23" s="345"/>
      <c r="U23" s="344"/>
      <c r="V23" s="355"/>
      <c r="W23" s="295"/>
      <c r="X23" s="295"/>
      <c r="Y23" s="305"/>
      <c r="Z23" s="252"/>
      <c r="AA23" s="250"/>
      <c r="AB23" s="111">
        <v>110.18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 t="s">
        <v>149</v>
      </c>
      <c r="K24" s="75">
        <v>-100</v>
      </c>
      <c r="L24" s="76"/>
      <c r="M24" s="77"/>
      <c r="N24" s="99"/>
      <c r="O24" s="61"/>
      <c r="P24" s="99"/>
      <c r="Q24" s="61"/>
      <c r="R24" s="155"/>
      <c r="S24" s="84"/>
      <c r="T24" s="345"/>
      <c r="U24" s="344"/>
      <c r="V24" s="353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4">
        <v>8</v>
      </c>
      <c r="B25" s="18" t="s">
        <v>61</v>
      </c>
      <c r="C25" s="126">
        <v>-8.7408252985905401E-3</v>
      </c>
      <c r="D25" s="276">
        <v>-0.06</v>
      </c>
      <c r="E25" s="264">
        <v>1E-3</v>
      </c>
      <c r="F25" s="57">
        <v>700</v>
      </c>
      <c r="G25" s="57">
        <v>-12600</v>
      </c>
      <c r="H25" s="60">
        <f>SUM(F25:G25)</f>
        <v>-11900</v>
      </c>
      <c r="I25" s="55"/>
      <c r="J25" s="100" t="s">
        <v>94</v>
      </c>
      <c r="K25" s="86">
        <v>100</v>
      </c>
      <c r="L25" s="80">
        <f>SUM(K23:K25)</f>
        <v>0</v>
      </c>
      <c r="M25" s="89"/>
      <c r="N25" s="100"/>
      <c r="O25" s="91"/>
      <c r="P25" s="100" t="s">
        <v>170</v>
      </c>
      <c r="Q25" s="91">
        <v>1000</v>
      </c>
      <c r="R25" s="152">
        <f>SUM(O23:O25)+SUM(Q23:Q25)</f>
        <v>1000</v>
      </c>
      <c r="S25" s="69">
        <v>-10900</v>
      </c>
      <c r="T25" s="342">
        <v>5309100</v>
      </c>
      <c r="U25" s="357">
        <v>4674900</v>
      </c>
      <c r="V25" s="354">
        <v>4674900</v>
      </c>
      <c r="W25" s="294">
        <v>-7.5999999999999998E-2</v>
      </c>
      <c r="X25" s="294">
        <v>-0.11899999999999999</v>
      </c>
      <c r="Y25" s="242">
        <v>-7.1999999999999995E-2</v>
      </c>
      <c r="Z25" s="248">
        <v>-7.0000000000000007E-2</v>
      </c>
      <c r="AA25" s="251">
        <v>0.04</v>
      </c>
      <c r="AB25" s="112">
        <v>110.45</v>
      </c>
      <c r="AC25" s="149"/>
      <c r="AD25" s="149"/>
    </row>
    <row r="26" spans="1:30" ht="27" customHeight="1" x14ac:dyDescent="0.25">
      <c r="A26" s="32"/>
      <c r="B26" s="14"/>
      <c r="C26" s="59"/>
      <c r="D26" s="277"/>
      <c r="E26" s="263"/>
      <c r="F26" s="61"/>
      <c r="G26" s="61"/>
      <c r="H26" s="66"/>
      <c r="I26" s="53"/>
      <c r="J26" s="99"/>
      <c r="K26" s="74"/>
      <c r="L26" s="76"/>
      <c r="M26" s="77"/>
      <c r="N26" s="99"/>
      <c r="O26" s="64"/>
      <c r="P26" s="99"/>
      <c r="Q26" s="64"/>
      <c r="R26" s="216"/>
      <c r="S26" s="92"/>
      <c r="T26" s="360"/>
      <c r="U26" s="356"/>
      <c r="V26" s="355"/>
      <c r="W26" s="295"/>
      <c r="X26" s="295"/>
      <c r="Y26" s="306"/>
      <c r="Z26" s="249"/>
      <c r="AA26" s="247"/>
      <c r="AB26" s="111">
        <v>109.9</v>
      </c>
      <c r="AC26" s="149"/>
      <c r="AD26" s="149"/>
    </row>
    <row r="27" spans="1:30" s="150" customFormat="1" ht="27" customHeight="1" x14ac:dyDescent="0.25">
      <c r="A27" s="32"/>
      <c r="B27" s="14"/>
      <c r="C27" s="59"/>
      <c r="D27" s="45"/>
      <c r="E27" s="263"/>
      <c r="F27" s="61"/>
      <c r="G27" s="61"/>
      <c r="H27" s="66"/>
      <c r="I27" s="56"/>
      <c r="J27" s="99"/>
      <c r="K27" s="78"/>
      <c r="L27" s="76"/>
      <c r="M27" s="77"/>
      <c r="N27" s="99"/>
      <c r="O27" s="61"/>
      <c r="P27" s="99" t="s">
        <v>171</v>
      </c>
      <c r="Q27" s="61">
        <v>10300</v>
      </c>
      <c r="R27" s="103"/>
      <c r="S27" s="84"/>
      <c r="T27" s="360"/>
      <c r="U27" s="359"/>
      <c r="V27" s="353"/>
      <c r="W27" s="296"/>
      <c r="X27" s="296"/>
      <c r="Y27" s="303"/>
      <c r="Z27" s="249"/>
      <c r="AA27" s="247"/>
      <c r="AB27" s="113"/>
    </row>
    <row r="28" spans="1:30" s="150" customFormat="1" ht="27" customHeight="1" x14ac:dyDescent="0.25">
      <c r="A28" s="34">
        <v>9</v>
      </c>
      <c r="B28" s="18" t="s">
        <v>62</v>
      </c>
      <c r="C28" s="243">
        <v>-5.835525486405849E-3</v>
      </c>
      <c r="D28" s="278">
        <v>-0.05</v>
      </c>
      <c r="E28" s="264">
        <v>1E-3</v>
      </c>
      <c r="F28" s="57">
        <v>200</v>
      </c>
      <c r="G28" s="57">
        <v>-800</v>
      </c>
      <c r="H28" s="67">
        <f>SUM(F28:G28)</f>
        <v>-600</v>
      </c>
      <c r="I28" s="55"/>
      <c r="J28" s="100" t="s">
        <v>149</v>
      </c>
      <c r="K28" s="57">
        <v>-400</v>
      </c>
      <c r="L28" s="80">
        <f>SUM(K26:K28)</f>
        <v>-400</v>
      </c>
      <c r="M28" s="101"/>
      <c r="N28" s="100"/>
      <c r="O28" s="57"/>
      <c r="P28" s="100" t="s">
        <v>159</v>
      </c>
      <c r="Q28" s="57">
        <v>1300</v>
      </c>
      <c r="R28" s="152">
        <f>SUM(O26:O28)+SUM(Q26:Q28)</f>
        <v>11600</v>
      </c>
      <c r="S28" s="82">
        <v>10600</v>
      </c>
      <c r="T28" s="358">
        <v>5319700</v>
      </c>
      <c r="U28" s="357">
        <v>4671000</v>
      </c>
      <c r="V28" s="354">
        <v>4671000</v>
      </c>
      <c r="W28" s="294">
        <v>-7.6999999999999999E-2</v>
      </c>
      <c r="X28" s="294">
        <v>-0.11899999999999999</v>
      </c>
      <c r="Y28" s="242">
        <v>-7.1999999999999995E-2</v>
      </c>
      <c r="Z28" s="248">
        <v>-6.5000000000000002E-2</v>
      </c>
      <c r="AA28" s="251">
        <v>3.5000000000000003E-2</v>
      </c>
      <c r="AB28" s="112">
        <v>110.27</v>
      </c>
    </row>
    <row r="29" spans="1:30" s="150" customFormat="1" ht="27" customHeight="1" x14ac:dyDescent="0.25">
      <c r="A29" s="32"/>
      <c r="B29" s="14"/>
      <c r="C29" s="59"/>
      <c r="D29" s="45"/>
      <c r="E29" s="263"/>
      <c r="F29" s="61"/>
      <c r="G29" s="61"/>
      <c r="H29" s="66"/>
      <c r="I29" s="56"/>
      <c r="J29" s="140"/>
      <c r="K29" s="61"/>
      <c r="L29" s="76"/>
      <c r="M29" s="94"/>
      <c r="N29" s="99"/>
      <c r="O29" s="61"/>
      <c r="P29" s="109"/>
      <c r="Q29" s="61"/>
      <c r="R29" s="103"/>
      <c r="S29" s="61"/>
      <c r="T29" s="345"/>
      <c r="U29" s="356"/>
      <c r="V29" s="355"/>
      <c r="W29" s="295"/>
      <c r="X29" s="295"/>
      <c r="Y29" s="304"/>
      <c r="Z29" s="253"/>
      <c r="AA29" s="250"/>
      <c r="AB29" s="111">
        <v>109.7</v>
      </c>
    </row>
    <row r="30" spans="1:30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99"/>
      <c r="K30" s="61"/>
      <c r="L30" s="76"/>
      <c r="M30" s="94"/>
      <c r="N30" s="99"/>
      <c r="O30" s="61"/>
      <c r="P30" s="99"/>
      <c r="Q30" s="61"/>
      <c r="R30" s="103"/>
      <c r="S30" s="61"/>
      <c r="T30" s="345"/>
      <c r="U30" s="344"/>
      <c r="V30" s="353"/>
      <c r="W30" s="296"/>
      <c r="X30" s="296"/>
      <c r="Y30" s="303"/>
      <c r="Z30" s="249"/>
      <c r="AA30" s="247"/>
      <c r="AB30" s="113"/>
      <c r="AC30" s="149"/>
      <c r="AD30" s="149"/>
    </row>
    <row r="31" spans="1:30" ht="27" customHeight="1" x14ac:dyDescent="0.25">
      <c r="A31" s="34">
        <v>10</v>
      </c>
      <c r="B31" s="18" t="s">
        <v>63</v>
      </c>
      <c r="C31" s="126">
        <v>-9.6907570202176361E-3</v>
      </c>
      <c r="D31" s="276">
        <v>-7.0000000000000007E-2</v>
      </c>
      <c r="E31" s="264">
        <v>1E-3</v>
      </c>
      <c r="F31" s="57">
        <v>900</v>
      </c>
      <c r="G31" s="57">
        <v>-39500</v>
      </c>
      <c r="H31" s="67">
        <f>SUM(F31:G31)</f>
        <v>-38600</v>
      </c>
      <c r="I31" s="102"/>
      <c r="J31" s="100" t="s">
        <v>149</v>
      </c>
      <c r="K31" s="57">
        <v>-400</v>
      </c>
      <c r="L31" s="80">
        <f>SUM(K29:K31)</f>
        <v>-400</v>
      </c>
      <c r="M31" s="85"/>
      <c r="N31" s="100"/>
      <c r="O31" s="57"/>
      <c r="P31" s="100" t="s">
        <v>94</v>
      </c>
      <c r="Q31" s="57">
        <v>-200</v>
      </c>
      <c r="R31" s="152">
        <f>SUM(O29:O31)+SUM(Q29:Q31)</f>
        <v>-200</v>
      </c>
      <c r="S31" s="82">
        <v>-39200</v>
      </c>
      <c r="T31" s="342">
        <v>5280500</v>
      </c>
      <c r="U31" s="341">
        <v>4692100</v>
      </c>
      <c r="V31" s="354">
        <v>4692100</v>
      </c>
      <c r="W31" s="294">
        <v>-6.9000000000000006E-2</v>
      </c>
      <c r="X31" s="294">
        <v>-0.11899999999999999</v>
      </c>
      <c r="Y31" s="242">
        <v>-7.1999999999999995E-2</v>
      </c>
      <c r="Z31" s="248">
        <v>-6.5000000000000002E-2</v>
      </c>
      <c r="AA31" s="251">
        <v>0.04</v>
      </c>
      <c r="AB31" s="112">
        <v>109.99</v>
      </c>
      <c r="AC31" s="149"/>
      <c r="AD31" s="149"/>
    </row>
    <row r="32" spans="1:30" s="150" customFormat="1" ht="27" customHeight="1" x14ac:dyDescent="0.25">
      <c r="A32" s="32"/>
      <c r="B32" s="36"/>
      <c r="C32" s="128"/>
      <c r="D32" s="279"/>
      <c r="E32" s="265"/>
      <c r="F32" s="64"/>
      <c r="G32" s="64"/>
      <c r="H32" s="70"/>
      <c r="I32" s="146"/>
      <c r="J32" s="109"/>
      <c r="K32" s="64"/>
      <c r="L32" s="72"/>
      <c r="M32" s="97"/>
      <c r="N32" s="109"/>
      <c r="O32" s="64"/>
      <c r="P32" s="109"/>
      <c r="Q32" s="64"/>
      <c r="R32" s="72"/>
      <c r="S32" s="64"/>
      <c r="T32" s="348"/>
      <c r="U32" s="347"/>
      <c r="V32" s="355"/>
      <c r="W32" s="295"/>
      <c r="X32" s="295"/>
      <c r="Y32" s="304"/>
      <c r="Z32" s="250"/>
      <c r="AA32" s="250"/>
      <c r="AB32" s="111">
        <v>109.85</v>
      </c>
    </row>
    <row r="33" spans="1:30" s="150" customFormat="1" ht="27" customHeight="1" x14ac:dyDescent="0.25">
      <c r="A33" s="32"/>
      <c r="B33" s="32"/>
      <c r="C33" s="127"/>
      <c r="D33" s="46"/>
      <c r="E33" s="263"/>
      <c r="F33" s="61"/>
      <c r="G33" s="61"/>
      <c r="H33" s="66"/>
      <c r="I33" s="136"/>
      <c r="J33" s="99" t="s">
        <v>149</v>
      </c>
      <c r="K33" s="61">
        <v>-200</v>
      </c>
      <c r="L33" s="76"/>
      <c r="M33" s="87"/>
      <c r="N33" s="99"/>
      <c r="O33" s="61"/>
      <c r="P33" s="99"/>
      <c r="Q33" s="61"/>
      <c r="R33" s="76"/>
      <c r="S33" s="61"/>
      <c r="T33" s="345"/>
      <c r="U33" s="344"/>
      <c r="V33" s="353"/>
      <c r="W33" s="296"/>
      <c r="X33" s="296"/>
      <c r="Y33" s="303"/>
      <c r="Z33" s="247"/>
      <c r="AA33" s="247"/>
      <c r="AB33" s="113"/>
    </row>
    <row r="34" spans="1:30" s="150" customFormat="1" ht="27" customHeight="1" x14ac:dyDescent="0.25">
      <c r="A34" s="34">
        <v>13</v>
      </c>
      <c r="B34" s="18" t="s">
        <v>59</v>
      </c>
      <c r="C34" s="126">
        <v>-1.6285234446207341E-2</v>
      </c>
      <c r="D34" s="280">
        <v>-7.0000000000000007E-2</v>
      </c>
      <c r="E34" s="264">
        <v>1E-3</v>
      </c>
      <c r="F34" s="57">
        <v>300</v>
      </c>
      <c r="G34" s="57">
        <v>1900</v>
      </c>
      <c r="H34" s="67">
        <f>SUM(F34:G34)</f>
        <v>2200</v>
      </c>
      <c r="I34" s="102"/>
      <c r="J34" s="100" t="s">
        <v>94</v>
      </c>
      <c r="K34" s="57">
        <v>200</v>
      </c>
      <c r="L34" s="80">
        <f>SUM(K32:K34)</f>
        <v>0</v>
      </c>
      <c r="M34" s="81"/>
      <c r="N34" s="100"/>
      <c r="O34" s="57"/>
      <c r="P34" s="100" t="s">
        <v>94</v>
      </c>
      <c r="Q34" s="95">
        <v>-700</v>
      </c>
      <c r="R34" s="152">
        <f>SUM(O32:O34)+SUM(Q32:Q34)</f>
        <v>-700</v>
      </c>
      <c r="S34" s="95">
        <v>1500</v>
      </c>
      <c r="T34" s="352">
        <v>5282000</v>
      </c>
      <c r="U34" s="341">
        <v>4677400</v>
      </c>
      <c r="V34" s="354">
        <v>4677400</v>
      </c>
      <c r="W34" s="294">
        <v>-6.5000000000000002E-2</v>
      </c>
      <c r="X34" s="294">
        <v>-0.11899999999999999</v>
      </c>
      <c r="Y34" s="242">
        <v>-7.1999999999999995E-2</v>
      </c>
      <c r="Z34" s="251">
        <v>-6.5000000000000002E-2</v>
      </c>
      <c r="AA34" s="251">
        <v>0.04</v>
      </c>
      <c r="AB34" s="112">
        <v>110.16</v>
      </c>
    </row>
    <row r="35" spans="1:30" s="150" customFormat="1" ht="27" customHeight="1" x14ac:dyDescent="0.25">
      <c r="A35" s="32"/>
      <c r="B35" s="14"/>
      <c r="C35" s="128"/>
      <c r="D35" s="279"/>
      <c r="E35" s="265"/>
      <c r="F35" s="64"/>
      <c r="G35" s="64"/>
      <c r="H35" s="70"/>
      <c r="I35" s="146"/>
      <c r="J35" s="109"/>
      <c r="K35" s="64"/>
      <c r="L35" s="72"/>
      <c r="M35" s="97"/>
      <c r="N35" s="109"/>
      <c r="O35" s="64"/>
      <c r="P35" s="109"/>
      <c r="Q35" s="64"/>
      <c r="R35" s="72"/>
      <c r="S35" s="64"/>
      <c r="T35" s="348"/>
      <c r="U35" s="347"/>
      <c r="V35" s="355"/>
      <c r="W35" s="295"/>
      <c r="X35" s="295"/>
      <c r="Y35" s="304"/>
      <c r="Z35" s="250"/>
      <c r="AA35" s="250"/>
      <c r="AB35" s="111">
        <v>109.96</v>
      </c>
    </row>
    <row r="36" spans="1:30" s="150" customFormat="1" ht="27" customHeight="1" x14ac:dyDescent="0.25">
      <c r="A36" s="32"/>
      <c r="B36" s="14"/>
      <c r="C36" s="127"/>
      <c r="D36" s="46"/>
      <c r="E36" s="263"/>
      <c r="F36" s="61"/>
      <c r="G36" s="61"/>
      <c r="H36" s="66"/>
      <c r="I36" s="136"/>
      <c r="J36" s="99"/>
      <c r="K36" s="61"/>
      <c r="L36" s="76"/>
      <c r="M36" s="87"/>
      <c r="N36" s="99"/>
      <c r="O36" s="61"/>
      <c r="P36" s="99"/>
      <c r="Q36" s="61"/>
      <c r="R36" s="76"/>
      <c r="S36" s="61"/>
      <c r="T36" s="345"/>
      <c r="U36" s="344"/>
      <c r="V36" s="353"/>
      <c r="W36" s="296"/>
      <c r="X36" s="296"/>
      <c r="Y36" s="303"/>
      <c r="Z36" s="247"/>
      <c r="AA36" s="247"/>
      <c r="AB36" s="113"/>
    </row>
    <row r="37" spans="1:30" s="150" customFormat="1" ht="27" customHeight="1" x14ac:dyDescent="0.25">
      <c r="A37" s="34">
        <v>14</v>
      </c>
      <c r="B37" s="18" t="s">
        <v>60</v>
      </c>
      <c r="C37" s="126">
        <v>-2.3560923499892351E-2</v>
      </c>
      <c r="D37" s="280">
        <v>-7.0000000000000007E-2</v>
      </c>
      <c r="E37" s="264">
        <v>1E-3</v>
      </c>
      <c r="F37" s="57">
        <v>800</v>
      </c>
      <c r="G37" s="57">
        <v>9000</v>
      </c>
      <c r="H37" s="67">
        <f>SUM(F37:G37)</f>
        <v>9800</v>
      </c>
      <c r="I37" s="102"/>
      <c r="J37" s="100" t="s">
        <v>94</v>
      </c>
      <c r="K37" s="57">
        <v>700</v>
      </c>
      <c r="L37" s="80">
        <f>SUM(K35:K37)</f>
        <v>700</v>
      </c>
      <c r="M37" s="81"/>
      <c r="N37" s="100"/>
      <c r="O37" s="57"/>
      <c r="P37" s="100" t="s">
        <v>94</v>
      </c>
      <c r="Q37" s="95">
        <v>-200</v>
      </c>
      <c r="R37" s="152">
        <f>SUM(O35:O37)+SUM(Q35:Q37)</f>
        <v>-200</v>
      </c>
      <c r="S37" s="95">
        <v>10300</v>
      </c>
      <c r="T37" s="352">
        <v>5292300</v>
      </c>
      <c r="U37" s="341">
        <v>4689800</v>
      </c>
      <c r="V37" s="354">
        <v>4689800</v>
      </c>
      <c r="W37" s="294">
        <v>-6.5000000000000002E-2</v>
      </c>
      <c r="X37" s="294">
        <v>-0.11899999999999999</v>
      </c>
      <c r="Y37" s="242">
        <v>-7.1999999999999995E-2</v>
      </c>
      <c r="Z37" s="251">
        <v>-6.5000000000000002E-2</v>
      </c>
      <c r="AA37" s="251">
        <v>0.04</v>
      </c>
      <c r="AB37" s="112">
        <v>110.11</v>
      </c>
    </row>
    <row r="38" spans="1:30" ht="27" customHeight="1" x14ac:dyDescent="0.25">
      <c r="A38" s="32"/>
      <c r="B38" s="14"/>
      <c r="C38" s="127"/>
      <c r="D38" s="46"/>
      <c r="E38" s="263"/>
      <c r="F38" s="61"/>
      <c r="G38" s="61"/>
      <c r="H38" s="66"/>
      <c r="I38" s="136"/>
      <c r="J38" s="99" t="s">
        <v>178</v>
      </c>
      <c r="K38" s="61">
        <v>-2400</v>
      </c>
      <c r="L38" s="76"/>
      <c r="M38" s="87"/>
      <c r="N38" s="99"/>
      <c r="O38" s="61"/>
      <c r="P38" s="99"/>
      <c r="Q38" s="96"/>
      <c r="R38" s="153"/>
      <c r="S38" s="96"/>
      <c r="T38" s="351"/>
      <c r="U38" s="344"/>
      <c r="V38" s="353"/>
      <c r="W38" s="296"/>
      <c r="X38" s="296"/>
      <c r="Y38" s="303"/>
      <c r="Z38" s="247"/>
      <c r="AA38" s="296"/>
      <c r="AB38" s="113">
        <v>109.43</v>
      </c>
      <c r="AC38" s="149"/>
      <c r="AD38" s="149"/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 t="s">
        <v>149</v>
      </c>
      <c r="K39" s="61">
        <v>-700</v>
      </c>
      <c r="L39" s="76"/>
      <c r="M39" s="87"/>
      <c r="N39" s="99"/>
      <c r="O39" s="61"/>
      <c r="P39" s="99" t="s">
        <v>170</v>
      </c>
      <c r="Q39" s="96">
        <v>1000</v>
      </c>
      <c r="R39" s="153"/>
      <c r="S39" s="96"/>
      <c r="T39" s="351"/>
      <c r="U39" s="344"/>
      <c r="V39" s="353"/>
      <c r="W39" s="296"/>
      <c r="X39" s="296"/>
      <c r="Y39" s="303"/>
      <c r="Z39" s="247"/>
      <c r="AA39" s="247"/>
      <c r="AB39" s="113"/>
      <c r="AC39" s="149"/>
      <c r="AD39" s="149"/>
    </row>
    <row r="40" spans="1:30" ht="27" customHeight="1" x14ac:dyDescent="0.25">
      <c r="A40" s="32"/>
      <c r="B40" s="14"/>
      <c r="C40" s="127"/>
      <c r="D40" s="46"/>
      <c r="E40" s="263"/>
      <c r="F40" s="61"/>
      <c r="G40" s="61"/>
      <c r="H40" s="66"/>
      <c r="I40" s="136"/>
      <c r="J40" s="99" t="s">
        <v>159</v>
      </c>
      <c r="K40" s="61">
        <v>-100</v>
      </c>
      <c r="L40" s="76"/>
      <c r="M40" s="87"/>
      <c r="N40" s="99"/>
      <c r="O40" s="61"/>
      <c r="P40" s="99" t="s">
        <v>149</v>
      </c>
      <c r="Q40" s="96">
        <v>5000</v>
      </c>
      <c r="R40" s="153"/>
      <c r="S40" s="96"/>
      <c r="T40" s="351"/>
      <c r="U40" s="344"/>
      <c r="V40" s="353"/>
      <c r="W40" s="296"/>
      <c r="X40" s="296"/>
      <c r="Y40" s="303"/>
      <c r="Z40" s="247"/>
      <c r="AA40" s="247"/>
      <c r="AB40" s="113"/>
      <c r="AC40" s="149"/>
      <c r="AD40" s="149"/>
    </row>
    <row r="41" spans="1:30" ht="27" customHeight="1" x14ac:dyDescent="0.25">
      <c r="A41" s="32"/>
      <c r="B41" s="14"/>
      <c r="C41" s="127"/>
      <c r="D41" s="46"/>
      <c r="E41" s="263"/>
      <c r="F41" s="61"/>
      <c r="G41" s="61"/>
      <c r="H41" s="66"/>
      <c r="I41" s="136"/>
      <c r="J41" s="99" t="s">
        <v>94</v>
      </c>
      <c r="K41" s="61">
        <v>200</v>
      </c>
      <c r="L41" s="76"/>
      <c r="M41" s="87"/>
      <c r="N41" s="99"/>
      <c r="O41" s="61"/>
      <c r="P41" s="99" t="s">
        <v>94</v>
      </c>
      <c r="Q41" s="96">
        <v>-400</v>
      </c>
      <c r="R41" s="153"/>
      <c r="S41" s="96"/>
      <c r="T41" s="351"/>
      <c r="U41" s="344"/>
      <c r="V41" s="343"/>
      <c r="W41" s="296"/>
      <c r="X41" s="296"/>
      <c r="Y41" s="303"/>
      <c r="Z41" s="247"/>
      <c r="AA41" s="247"/>
      <c r="AB41" s="113"/>
      <c r="AC41" s="149"/>
      <c r="AD41" s="149"/>
    </row>
    <row r="42" spans="1:30" ht="27" customHeight="1" x14ac:dyDescent="0.25">
      <c r="A42" s="34">
        <v>15</v>
      </c>
      <c r="B42" s="18" t="s">
        <v>61</v>
      </c>
      <c r="C42" s="126">
        <v>-3.3235160769663236E-2</v>
      </c>
      <c r="D42" s="276">
        <v>-0.08</v>
      </c>
      <c r="E42" s="264">
        <v>1E-3</v>
      </c>
      <c r="F42" s="69">
        <v>-300</v>
      </c>
      <c r="G42" s="57">
        <v>-7800</v>
      </c>
      <c r="H42" s="67">
        <f>SUM(F42:G42)</f>
        <v>-8100</v>
      </c>
      <c r="I42" s="55"/>
      <c r="J42" s="100" t="s">
        <v>186</v>
      </c>
      <c r="K42" s="57">
        <v>-32600</v>
      </c>
      <c r="L42" s="80">
        <f>SUM(K38:K42)</f>
        <v>-35600</v>
      </c>
      <c r="M42" s="89"/>
      <c r="N42" s="100" t="s">
        <v>178</v>
      </c>
      <c r="O42" s="57">
        <v>2900</v>
      </c>
      <c r="P42" s="100" t="s">
        <v>186</v>
      </c>
      <c r="Q42" s="95">
        <v>27700</v>
      </c>
      <c r="R42" s="152">
        <f>SUM(O38:O42)+SUM(Q38:Q42)</f>
        <v>36200</v>
      </c>
      <c r="S42" s="154">
        <v>-7500</v>
      </c>
      <c r="T42" s="352">
        <v>5284800</v>
      </c>
      <c r="U42" s="341">
        <v>4676400</v>
      </c>
      <c r="V42" s="340">
        <v>4676400</v>
      </c>
      <c r="W42" s="294">
        <v>-0.1</v>
      </c>
      <c r="X42" s="294">
        <v>-0.11899999999999999</v>
      </c>
      <c r="Y42" s="242">
        <v>-7.1999999999999995E-2</v>
      </c>
      <c r="Z42" s="248">
        <v>-6.5000000000000002E-2</v>
      </c>
      <c r="AA42" s="251">
        <v>0.03</v>
      </c>
      <c r="AB42" s="112">
        <v>109.74</v>
      </c>
      <c r="AC42" s="151"/>
      <c r="AD42" s="149"/>
    </row>
    <row r="43" spans="1:30" ht="27" customHeight="1" x14ac:dyDescent="0.25">
      <c r="A43" s="32"/>
      <c r="B43" s="14"/>
      <c r="C43" s="127"/>
      <c r="D43" s="46"/>
      <c r="E43" s="266"/>
      <c r="F43" s="61"/>
      <c r="G43" s="61"/>
      <c r="H43" s="66"/>
      <c r="I43" s="56"/>
      <c r="J43" s="99"/>
      <c r="K43" s="61"/>
      <c r="L43" s="76"/>
      <c r="M43" s="135"/>
      <c r="N43" s="99"/>
      <c r="O43" s="61"/>
      <c r="P43" s="99"/>
      <c r="Q43" s="96"/>
      <c r="R43" s="155"/>
      <c r="S43" s="96"/>
      <c r="T43" s="351"/>
      <c r="U43" s="344"/>
      <c r="V43" s="343"/>
      <c r="W43" s="296"/>
      <c r="X43" s="296"/>
      <c r="Y43" s="303"/>
      <c r="Z43" s="247"/>
      <c r="AA43" s="247"/>
      <c r="AB43" s="113">
        <v>109.22</v>
      </c>
      <c r="AC43" s="150"/>
      <c r="AD43" s="149"/>
    </row>
    <row r="44" spans="1:30" ht="27" customHeight="1" x14ac:dyDescent="0.25">
      <c r="A44" s="32"/>
      <c r="B44" s="14"/>
      <c r="C44" s="59"/>
      <c r="D44" s="277"/>
      <c r="E44" s="263"/>
      <c r="F44" s="137"/>
      <c r="G44" s="61"/>
      <c r="H44" s="68"/>
      <c r="I44" s="108"/>
      <c r="J44" s="99" t="s">
        <v>149</v>
      </c>
      <c r="K44" s="96">
        <v>-100</v>
      </c>
      <c r="L44" s="76"/>
      <c r="M44" s="90"/>
      <c r="N44" s="99"/>
      <c r="O44" s="61"/>
      <c r="P44" s="99" t="s">
        <v>171</v>
      </c>
      <c r="Q44" s="61">
        <v>13400</v>
      </c>
      <c r="R44" s="105"/>
      <c r="S44" s="84"/>
      <c r="T44" s="345"/>
      <c r="U44" s="350"/>
      <c r="V44" s="349"/>
      <c r="W44" s="296"/>
      <c r="X44" s="296"/>
      <c r="Y44" s="306"/>
      <c r="Z44" s="247"/>
      <c r="AA44" s="296"/>
      <c r="AB44" s="113"/>
      <c r="AC44" s="151"/>
      <c r="AD44" s="149"/>
    </row>
    <row r="45" spans="1:30" ht="27" customHeight="1" x14ac:dyDescent="0.25">
      <c r="A45" s="34">
        <v>16</v>
      </c>
      <c r="B45" s="18" t="s">
        <v>62</v>
      </c>
      <c r="C45" s="126">
        <v>-2.6385742548140335E-2</v>
      </c>
      <c r="D45" s="276">
        <v>-8.6999999999999994E-2</v>
      </c>
      <c r="E45" s="264">
        <v>1E-3</v>
      </c>
      <c r="F45" s="69">
        <v>-800</v>
      </c>
      <c r="G45" s="57">
        <v>6000</v>
      </c>
      <c r="H45" s="67">
        <f>SUM(F45:G45)</f>
        <v>5200</v>
      </c>
      <c r="I45" s="107"/>
      <c r="J45" s="100" t="s">
        <v>94</v>
      </c>
      <c r="K45" s="95">
        <v>400</v>
      </c>
      <c r="L45" s="80">
        <f>SUM(K43:K45)</f>
        <v>300</v>
      </c>
      <c r="M45" s="81"/>
      <c r="N45" s="100"/>
      <c r="O45" s="57"/>
      <c r="P45" s="100" t="s">
        <v>94</v>
      </c>
      <c r="Q45" s="330">
        <v>-100</v>
      </c>
      <c r="R45" s="152">
        <f>SUM(O43:O45)+SUM(Q43:Q45)</f>
        <v>13300</v>
      </c>
      <c r="S45" s="82">
        <v>18800</v>
      </c>
      <c r="T45" s="342">
        <v>5303600</v>
      </c>
      <c r="U45" s="341">
        <v>4653100</v>
      </c>
      <c r="V45" s="340">
        <v>3442100</v>
      </c>
      <c r="W45" s="294">
        <v>-0.1</v>
      </c>
      <c r="X45" s="294">
        <v>-0.11899999999999999</v>
      </c>
      <c r="Y45" s="242">
        <v>-7.1999999999999995E-2</v>
      </c>
      <c r="Z45" s="248">
        <v>-7.4999999999999997E-2</v>
      </c>
      <c r="AA45" s="251">
        <v>0.04</v>
      </c>
      <c r="AB45" s="112">
        <v>109.46</v>
      </c>
      <c r="AC45" s="151"/>
      <c r="AD45" s="149"/>
    </row>
    <row r="46" spans="1:30" ht="27" customHeight="1" x14ac:dyDescent="0.25">
      <c r="A46" s="32"/>
      <c r="B46" s="14"/>
      <c r="C46" s="127"/>
      <c r="D46" s="46"/>
      <c r="E46" s="263"/>
      <c r="F46" s="61"/>
      <c r="G46" s="61"/>
      <c r="H46" s="66"/>
      <c r="I46" s="129"/>
      <c r="J46" s="99" t="s">
        <v>149</v>
      </c>
      <c r="K46" s="96">
        <v>-1000</v>
      </c>
      <c r="L46" s="76"/>
      <c r="M46" s="87"/>
      <c r="N46" s="99"/>
      <c r="O46" s="61"/>
      <c r="P46" s="99"/>
      <c r="Q46" s="61"/>
      <c r="R46" s="131"/>
      <c r="S46" s="61"/>
      <c r="T46" s="345"/>
      <c r="U46" s="344"/>
      <c r="V46" s="343"/>
      <c r="W46" s="296"/>
      <c r="X46" s="296"/>
      <c r="Y46" s="303"/>
      <c r="Z46" s="247"/>
      <c r="AA46" s="247"/>
      <c r="AB46" s="113">
        <v>109.67</v>
      </c>
      <c r="AC46" s="151"/>
      <c r="AD46" s="149"/>
    </row>
    <row r="47" spans="1:30" ht="27" customHeight="1" x14ac:dyDescent="0.25">
      <c r="A47" s="32"/>
      <c r="B47" s="14"/>
      <c r="C47" s="127"/>
      <c r="D47" s="46"/>
      <c r="E47" s="263"/>
      <c r="F47" s="61"/>
      <c r="G47" s="61"/>
      <c r="H47" s="66"/>
      <c r="I47" s="129"/>
      <c r="J47" s="99" t="s">
        <v>159</v>
      </c>
      <c r="K47" s="96">
        <v>-1300</v>
      </c>
      <c r="L47" s="76"/>
      <c r="M47" s="87"/>
      <c r="N47" s="99"/>
      <c r="O47" s="93"/>
      <c r="P47" s="99"/>
      <c r="Q47" s="61"/>
      <c r="R47" s="131"/>
      <c r="S47" s="61"/>
      <c r="T47" s="345"/>
      <c r="U47" s="344"/>
      <c r="V47" s="343"/>
      <c r="W47" s="296"/>
      <c r="X47" s="296"/>
      <c r="Y47" s="303"/>
      <c r="Z47" s="247"/>
      <c r="AA47" s="247"/>
      <c r="AB47" s="113"/>
      <c r="AC47" s="151"/>
      <c r="AD47" s="149"/>
    </row>
    <row r="48" spans="1:30" s="150" customFormat="1" ht="27" customHeight="1" x14ac:dyDescent="0.25">
      <c r="A48" s="34">
        <v>17</v>
      </c>
      <c r="B48" s="18" t="s">
        <v>63</v>
      </c>
      <c r="C48" s="126">
        <v>-2.168005036553558E-2</v>
      </c>
      <c r="D48" s="280">
        <v>-0.08</v>
      </c>
      <c r="E48" s="267">
        <v>1E-3</v>
      </c>
      <c r="F48" s="57">
        <v>-400</v>
      </c>
      <c r="G48" s="57">
        <v>-3400</v>
      </c>
      <c r="H48" s="67">
        <f>SUM(F48:G48)</f>
        <v>-3800</v>
      </c>
      <c r="I48" s="133"/>
      <c r="J48" s="100" t="s">
        <v>94</v>
      </c>
      <c r="K48" s="95">
        <v>100</v>
      </c>
      <c r="L48" s="80">
        <f>SUM(K46:K48)</f>
        <v>-2200</v>
      </c>
      <c r="M48" s="81"/>
      <c r="N48" s="100"/>
      <c r="O48" s="57"/>
      <c r="P48" s="100" t="s">
        <v>94</v>
      </c>
      <c r="Q48" s="57">
        <v>-300</v>
      </c>
      <c r="R48" s="152">
        <f>SUM(O46:O48)+SUM(Q46:Q48)</f>
        <v>-300</v>
      </c>
      <c r="S48" s="57">
        <v>-6300</v>
      </c>
      <c r="T48" s="342">
        <v>5297300</v>
      </c>
      <c r="U48" s="341">
        <v>4649500</v>
      </c>
      <c r="V48" s="340">
        <v>4649200</v>
      </c>
      <c r="W48" s="297">
        <v>-9.4E-2</v>
      </c>
      <c r="X48" s="297">
        <v>-0.115</v>
      </c>
      <c r="Y48" s="245">
        <v>-7.1999999999999995E-2</v>
      </c>
      <c r="Z48" s="248">
        <v>-7.4999999999999997E-2</v>
      </c>
      <c r="AA48" s="251">
        <v>4.4999999999999998E-2</v>
      </c>
      <c r="AB48" s="112">
        <v>109.95</v>
      </c>
      <c r="AC48" s="151"/>
    </row>
    <row r="49" spans="1:29" s="150" customFormat="1" ht="27" customHeight="1" x14ac:dyDescent="0.25">
      <c r="A49" s="32"/>
      <c r="B49" s="14"/>
      <c r="C49" s="59"/>
      <c r="D49" s="45"/>
      <c r="E49" s="263"/>
      <c r="F49" s="61"/>
      <c r="G49" s="61"/>
      <c r="H49" s="66"/>
      <c r="I49" s="56"/>
      <c r="J49" s="99"/>
      <c r="K49" s="96"/>
      <c r="L49" s="76"/>
      <c r="M49" s="87"/>
      <c r="N49" s="99"/>
      <c r="O49" s="61"/>
      <c r="P49" s="99"/>
      <c r="Q49" s="61"/>
      <c r="R49" s="105"/>
      <c r="S49" s="61"/>
      <c r="T49" s="345"/>
      <c r="U49" s="344"/>
      <c r="V49" s="343"/>
      <c r="W49" s="296"/>
      <c r="X49" s="296"/>
      <c r="Y49" s="303"/>
      <c r="Z49" s="249"/>
      <c r="AA49" s="247"/>
      <c r="AB49" s="147">
        <v>109.35</v>
      </c>
      <c r="AC49" s="151"/>
    </row>
    <row r="50" spans="1:29" s="150" customFormat="1" ht="27" customHeight="1" x14ac:dyDescent="0.25">
      <c r="A50" s="32"/>
      <c r="B50" s="14"/>
      <c r="C50" s="59"/>
      <c r="D50" s="45"/>
      <c r="E50" s="263"/>
      <c r="F50" s="61"/>
      <c r="G50" s="61"/>
      <c r="H50" s="66"/>
      <c r="I50" s="56"/>
      <c r="J50" s="99" t="s">
        <v>149</v>
      </c>
      <c r="K50" s="96">
        <v>-400</v>
      </c>
      <c r="L50" s="76"/>
      <c r="M50" s="87"/>
      <c r="N50" s="99"/>
      <c r="O50" s="61"/>
      <c r="P50" s="99"/>
      <c r="Q50" s="61"/>
      <c r="R50" s="105"/>
      <c r="S50" s="61"/>
      <c r="T50" s="345"/>
      <c r="U50" s="344"/>
      <c r="V50" s="343"/>
      <c r="W50" s="296"/>
      <c r="X50" s="296"/>
      <c r="Y50" s="303"/>
      <c r="Z50" s="249"/>
      <c r="AA50" s="247"/>
      <c r="AB50" s="147"/>
      <c r="AC50" s="151"/>
    </row>
    <row r="51" spans="1:29" s="150" customFormat="1" ht="27" customHeight="1" x14ac:dyDescent="0.25">
      <c r="A51" s="34">
        <v>21</v>
      </c>
      <c r="B51" s="18" t="s">
        <v>60</v>
      </c>
      <c r="C51" s="126">
        <v>-2.2418028914296499E-2</v>
      </c>
      <c r="D51" s="280">
        <v>-7.0000000000000007E-2</v>
      </c>
      <c r="E51" s="264">
        <v>1E-3</v>
      </c>
      <c r="F51" s="57">
        <v>-600</v>
      </c>
      <c r="G51" s="57">
        <v>67500</v>
      </c>
      <c r="H51" s="67">
        <f>SUM(F51:G51)</f>
        <v>66900</v>
      </c>
      <c r="I51" s="55"/>
      <c r="J51" s="100" t="s">
        <v>94</v>
      </c>
      <c r="K51" s="95">
        <v>300</v>
      </c>
      <c r="L51" s="80">
        <f>SUM(K49:K51)</f>
        <v>-100</v>
      </c>
      <c r="M51" s="81"/>
      <c r="N51" s="100"/>
      <c r="O51" s="57"/>
      <c r="P51" s="100" t="s">
        <v>94</v>
      </c>
      <c r="Q51" s="57">
        <v>-200</v>
      </c>
      <c r="R51" s="152">
        <f>SUM(O49:O51)+SUM(Q49:Q51)</f>
        <v>-200</v>
      </c>
      <c r="S51" s="57">
        <v>66600</v>
      </c>
      <c r="T51" s="342">
        <v>5363900</v>
      </c>
      <c r="U51" s="341">
        <v>4711900</v>
      </c>
      <c r="V51" s="340">
        <v>4711600</v>
      </c>
      <c r="W51" s="297">
        <v>-9.0999999999999998E-2</v>
      </c>
      <c r="X51" s="297">
        <v>-0.115</v>
      </c>
      <c r="Y51" s="242">
        <v>-7.1999999999999995E-2</v>
      </c>
      <c r="Z51" s="248">
        <v>-7.4999999999999997E-2</v>
      </c>
      <c r="AA51" s="251">
        <v>3.5000000000000003E-2</v>
      </c>
      <c r="AB51" s="148">
        <v>109.7</v>
      </c>
      <c r="AC51" s="151"/>
    </row>
    <row r="52" spans="1:29" s="150" customFormat="1" ht="27" customHeight="1" x14ac:dyDescent="0.25">
      <c r="A52" s="36"/>
      <c r="B52" s="14"/>
      <c r="C52" s="58"/>
      <c r="D52" s="281"/>
      <c r="E52" s="265"/>
      <c r="F52" s="64"/>
      <c r="G52" s="64"/>
      <c r="H52" s="70"/>
      <c r="I52" s="110"/>
      <c r="J52" s="109" t="s">
        <v>149</v>
      </c>
      <c r="K52" s="96">
        <v>-300</v>
      </c>
      <c r="L52" s="72"/>
      <c r="M52" s="97"/>
      <c r="N52" s="99"/>
      <c r="O52" s="64"/>
      <c r="P52" s="99"/>
      <c r="Q52" s="64"/>
      <c r="R52" s="104"/>
      <c r="S52" s="64"/>
      <c r="T52" s="348"/>
      <c r="U52" s="347"/>
      <c r="V52" s="346"/>
      <c r="W52" s="295"/>
      <c r="X52" s="295"/>
      <c r="Y52" s="304"/>
      <c r="Z52" s="253"/>
      <c r="AA52" s="250"/>
      <c r="AB52" s="111">
        <v>109.12</v>
      </c>
      <c r="AC52" s="151"/>
    </row>
    <row r="53" spans="1:29" s="150" customFormat="1" ht="27" customHeight="1" x14ac:dyDescent="0.25">
      <c r="A53" s="32"/>
      <c r="B53" s="14"/>
      <c r="C53" s="59"/>
      <c r="D53" s="45"/>
      <c r="E53" s="263"/>
      <c r="F53" s="61"/>
      <c r="G53" s="61"/>
      <c r="H53" s="66"/>
      <c r="I53" s="134"/>
      <c r="J53" s="99" t="s">
        <v>94</v>
      </c>
      <c r="K53" s="96">
        <v>200</v>
      </c>
      <c r="L53" s="76"/>
      <c r="M53" s="87"/>
      <c r="N53" s="99"/>
      <c r="O53" s="61"/>
      <c r="P53" s="99" t="s">
        <v>94</v>
      </c>
      <c r="Q53" s="61">
        <v>-100</v>
      </c>
      <c r="R53" s="105"/>
      <c r="S53" s="61"/>
      <c r="T53" s="345"/>
      <c r="U53" s="344"/>
      <c r="V53" s="343"/>
      <c r="W53" s="296"/>
      <c r="X53" s="296"/>
      <c r="Y53" s="303"/>
      <c r="Z53" s="249"/>
      <c r="AA53" s="247"/>
      <c r="AB53" s="113"/>
      <c r="AC53" s="151"/>
    </row>
    <row r="54" spans="1:29" s="150" customFormat="1" ht="27" customHeight="1" x14ac:dyDescent="0.25">
      <c r="A54" s="34">
        <v>22</v>
      </c>
      <c r="B54" s="34" t="s">
        <v>61</v>
      </c>
      <c r="C54" s="126">
        <v>-2.1206249039987704E-2</v>
      </c>
      <c r="D54" s="280">
        <v>-7.0000000000000007E-2</v>
      </c>
      <c r="E54" s="264">
        <v>1E-3</v>
      </c>
      <c r="F54" s="57">
        <v>-700</v>
      </c>
      <c r="G54" s="57">
        <v>-1600</v>
      </c>
      <c r="H54" s="67">
        <f>SUM(F54:G54)</f>
        <v>-2300</v>
      </c>
      <c r="I54" s="55"/>
      <c r="J54" s="100" t="s">
        <v>177</v>
      </c>
      <c r="K54" s="95">
        <v>-186700</v>
      </c>
      <c r="L54" s="80">
        <f>SUM(K52:K54)</f>
        <v>-186800</v>
      </c>
      <c r="M54" s="81"/>
      <c r="N54" s="100"/>
      <c r="O54" s="57"/>
      <c r="P54" s="100" t="s">
        <v>177</v>
      </c>
      <c r="Q54" s="57">
        <v>241800</v>
      </c>
      <c r="R54" s="152">
        <f>SUM(O52:O54)+SUM(Q52:Q54)</f>
        <v>241700</v>
      </c>
      <c r="S54" s="57">
        <v>52600</v>
      </c>
      <c r="T54" s="342">
        <v>5416500</v>
      </c>
      <c r="U54" s="341">
        <v>4779100</v>
      </c>
      <c r="V54" s="340">
        <v>4779000</v>
      </c>
      <c r="W54" s="294">
        <v>-9.2999999999999999E-2</v>
      </c>
      <c r="X54" s="294">
        <v>-0.115</v>
      </c>
      <c r="Y54" s="242">
        <v>-7.1999999999999995E-2</v>
      </c>
      <c r="Z54" s="248">
        <v>-7.4999999999999997E-2</v>
      </c>
      <c r="AA54" s="251">
        <v>3.1E-2</v>
      </c>
      <c r="AB54" s="112">
        <v>109.6</v>
      </c>
      <c r="AC54" s="151"/>
    </row>
    <row r="55" spans="1:29" s="150" customFormat="1" ht="27" customHeight="1" x14ac:dyDescent="0.25">
      <c r="A55" s="32"/>
      <c r="B55" s="14"/>
      <c r="C55" s="127"/>
      <c r="D55" s="46"/>
      <c r="E55" s="263"/>
      <c r="F55" s="61"/>
      <c r="G55" s="61"/>
      <c r="H55" s="66"/>
      <c r="I55" s="56"/>
      <c r="J55" s="99" t="s">
        <v>149</v>
      </c>
      <c r="K55" s="96">
        <v>-300</v>
      </c>
      <c r="L55" s="76"/>
      <c r="M55" s="87"/>
      <c r="N55" s="99"/>
      <c r="O55" s="61"/>
      <c r="P55" s="99"/>
      <c r="Q55" s="61"/>
      <c r="R55" s="76"/>
      <c r="S55" s="61"/>
      <c r="T55" s="345"/>
      <c r="U55" s="344"/>
      <c r="V55" s="343"/>
      <c r="W55" s="296"/>
      <c r="X55" s="296"/>
      <c r="Y55" s="303"/>
      <c r="Z55" s="247"/>
      <c r="AA55" s="247"/>
      <c r="AB55" s="113">
        <v>110.26</v>
      </c>
      <c r="AC55" s="151"/>
    </row>
    <row r="56" spans="1:29" s="150" customFormat="1" ht="27" customHeight="1" x14ac:dyDescent="0.25">
      <c r="A56" s="32"/>
      <c r="B56" s="14"/>
      <c r="C56" s="127"/>
      <c r="D56" s="46"/>
      <c r="E56" s="263"/>
      <c r="F56" s="61"/>
      <c r="G56" s="61"/>
      <c r="H56" s="66"/>
      <c r="I56" s="56"/>
      <c r="J56" s="99" t="s">
        <v>159</v>
      </c>
      <c r="K56" s="96">
        <v>-100</v>
      </c>
      <c r="L56" s="76"/>
      <c r="M56" s="87"/>
      <c r="N56" s="99"/>
      <c r="O56" s="61"/>
      <c r="P56" s="99" t="s">
        <v>159</v>
      </c>
      <c r="Q56" s="61">
        <v>800</v>
      </c>
      <c r="R56" s="76"/>
      <c r="S56" s="61"/>
      <c r="T56" s="345"/>
      <c r="U56" s="344"/>
      <c r="V56" s="343"/>
      <c r="W56" s="296"/>
      <c r="X56" s="296"/>
      <c r="Y56" s="303"/>
      <c r="Z56" s="247"/>
      <c r="AA56" s="247"/>
      <c r="AB56" s="113"/>
      <c r="AC56" s="151"/>
    </row>
    <row r="57" spans="1:29" s="150" customFormat="1" ht="27" customHeight="1" x14ac:dyDescent="0.25">
      <c r="A57" s="34">
        <v>24</v>
      </c>
      <c r="B57" s="18" t="s">
        <v>63</v>
      </c>
      <c r="C57" s="126">
        <v>-2.1664120449968068E-2</v>
      </c>
      <c r="D57" s="280">
        <v>-7.0000000000000007E-2</v>
      </c>
      <c r="E57" s="264">
        <v>1E-3</v>
      </c>
      <c r="F57" s="57">
        <v>-200</v>
      </c>
      <c r="G57" s="57">
        <v>2900</v>
      </c>
      <c r="H57" s="67">
        <f>SUM(F57:G57)</f>
        <v>2700</v>
      </c>
      <c r="I57" s="55"/>
      <c r="J57" s="100" t="s">
        <v>94</v>
      </c>
      <c r="K57" s="95">
        <v>100</v>
      </c>
      <c r="L57" s="80">
        <f>SUM(K55:K57)</f>
        <v>-300</v>
      </c>
      <c r="M57" s="81"/>
      <c r="N57" s="100"/>
      <c r="O57" s="57"/>
      <c r="P57" s="100" t="s">
        <v>94</v>
      </c>
      <c r="Q57" s="95">
        <v>-500</v>
      </c>
      <c r="R57" s="152">
        <f>SUM(O55:O57)+SUM(Q55:Q57)</f>
        <v>300</v>
      </c>
      <c r="S57" s="57">
        <v>2700</v>
      </c>
      <c r="T57" s="342">
        <v>5419200</v>
      </c>
      <c r="U57" s="341">
        <v>4775200</v>
      </c>
      <c r="V57" s="340">
        <v>4774900</v>
      </c>
      <c r="W57" s="294">
        <v>-9.0999999999999998E-2</v>
      </c>
      <c r="X57" s="294">
        <v>-0.115</v>
      </c>
      <c r="Y57" s="242">
        <v>-7.1999999999999995E-2</v>
      </c>
      <c r="Z57" s="251">
        <v>-7.4999999999999997E-2</v>
      </c>
      <c r="AA57" s="251">
        <v>0.05</v>
      </c>
      <c r="AB57" s="112">
        <v>110.57</v>
      </c>
      <c r="AC57" s="151"/>
    </row>
    <row r="58" spans="1:29" s="150" customFormat="1" ht="27" customHeight="1" x14ac:dyDescent="0.25">
      <c r="A58" s="32"/>
      <c r="B58" s="14"/>
      <c r="C58" s="127"/>
      <c r="D58" s="46"/>
      <c r="E58" s="263"/>
      <c r="F58" s="61"/>
      <c r="G58" s="61"/>
      <c r="H58" s="66"/>
      <c r="I58" s="56"/>
      <c r="J58" s="99"/>
      <c r="K58" s="96"/>
      <c r="L58" s="76"/>
      <c r="M58" s="87"/>
      <c r="N58" s="99"/>
      <c r="O58" s="61"/>
      <c r="P58" s="99"/>
      <c r="Q58" s="61"/>
      <c r="R58" s="76"/>
      <c r="S58" s="61"/>
      <c r="T58" s="345"/>
      <c r="U58" s="344"/>
      <c r="V58" s="343"/>
      <c r="W58" s="296"/>
      <c r="X58" s="296"/>
      <c r="Y58" s="303"/>
      <c r="Z58" s="247"/>
      <c r="AA58" s="247"/>
      <c r="AB58" s="113">
        <v>110.53</v>
      </c>
      <c r="AC58" s="151"/>
    </row>
    <row r="59" spans="1:29" s="150" customFormat="1" ht="27" customHeight="1" x14ac:dyDescent="0.25">
      <c r="A59" s="32"/>
      <c r="B59" s="14"/>
      <c r="C59" s="127"/>
      <c r="D59" s="46"/>
      <c r="E59" s="263"/>
      <c r="F59" s="61"/>
      <c r="G59" s="61"/>
      <c r="H59" s="66"/>
      <c r="I59" s="56"/>
      <c r="J59" s="99" t="s">
        <v>149</v>
      </c>
      <c r="K59" s="96">
        <v>-400</v>
      </c>
      <c r="L59" s="76"/>
      <c r="M59" s="87"/>
      <c r="N59" s="99"/>
      <c r="O59" s="61"/>
      <c r="P59" s="99" t="s">
        <v>171</v>
      </c>
      <c r="Q59" s="61">
        <v>13900</v>
      </c>
      <c r="R59" s="76"/>
      <c r="S59" s="61"/>
      <c r="T59" s="345"/>
      <c r="U59" s="344"/>
      <c r="V59" s="343"/>
      <c r="W59" s="296"/>
      <c r="X59" s="296"/>
      <c r="Y59" s="303"/>
      <c r="Z59" s="247"/>
      <c r="AA59" s="247"/>
      <c r="AB59" s="113"/>
      <c r="AC59" s="151"/>
    </row>
    <row r="60" spans="1:29" s="150" customFormat="1" ht="27" customHeight="1" x14ac:dyDescent="0.25">
      <c r="A60" s="34">
        <v>27</v>
      </c>
      <c r="B60" s="132" t="s">
        <v>59</v>
      </c>
      <c r="C60" s="126">
        <v>-2.3841068587427083E-2</v>
      </c>
      <c r="D60" s="280">
        <v>-7.0000000000000007E-2</v>
      </c>
      <c r="E60" s="264">
        <v>1E-3</v>
      </c>
      <c r="F60" s="57">
        <v>500</v>
      </c>
      <c r="G60" s="57">
        <v>-8400</v>
      </c>
      <c r="H60" s="67">
        <f>SUM(F60:G60)</f>
        <v>-7900</v>
      </c>
      <c r="I60" s="55"/>
      <c r="J60" s="100" t="s">
        <v>94</v>
      </c>
      <c r="K60" s="95">
        <v>500</v>
      </c>
      <c r="L60" s="80">
        <f>SUM(K58:K60)</f>
        <v>100</v>
      </c>
      <c r="M60" s="329"/>
      <c r="N60" s="100"/>
      <c r="O60" s="57"/>
      <c r="P60" s="100" t="s">
        <v>94</v>
      </c>
      <c r="Q60" s="57">
        <v>-200</v>
      </c>
      <c r="R60" s="152">
        <f>SUM(O58:O60)+SUM(Q58:Q60)+M60</f>
        <v>13700</v>
      </c>
      <c r="S60" s="57">
        <v>5900</v>
      </c>
      <c r="T60" s="342">
        <v>5425100</v>
      </c>
      <c r="U60" s="341">
        <v>4778600</v>
      </c>
      <c r="V60" s="340">
        <v>4778000</v>
      </c>
      <c r="W60" s="297">
        <v>-9.5000000000000001E-2</v>
      </c>
      <c r="X60" s="297">
        <v>-0.14399999999999999</v>
      </c>
      <c r="Y60" s="328">
        <v>-7.1999999999999995E-2</v>
      </c>
      <c r="Z60" s="251">
        <v>-7.0000000000000007E-2</v>
      </c>
      <c r="AA60" s="251">
        <v>0.05</v>
      </c>
      <c r="AB60" s="112">
        <v>110.81</v>
      </c>
      <c r="AC60" s="151"/>
    </row>
    <row r="61" spans="1:29" s="150" customFormat="1" ht="27" customHeight="1" x14ac:dyDescent="0.25">
      <c r="A61" s="32"/>
      <c r="B61" s="14"/>
      <c r="C61" s="127"/>
      <c r="D61" s="46"/>
      <c r="E61" s="263"/>
      <c r="F61" s="61"/>
      <c r="G61" s="61"/>
      <c r="H61" s="66"/>
      <c r="I61" s="56"/>
      <c r="J61" s="99"/>
      <c r="K61" s="96"/>
      <c r="L61" s="76"/>
      <c r="M61" s="87"/>
      <c r="N61" s="99"/>
      <c r="O61" s="61"/>
      <c r="P61" s="99"/>
      <c r="Q61" s="61"/>
      <c r="R61" s="76"/>
      <c r="S61" s="61"/>
      <c r="T61" s="345"/>
      <c r="U61" s="344"/>
      <c r="V61" s="343"/>
      <c r="W61" s="296"/>
      <c r="X61" s="296"/>
      <c r="Y61" s="303"/>
      <c r="Z61" s="247"/>
      <c r="AA61" s="247"/>
      <c r="AB61" s="113">
        <v>110.94</v>
      </c>
      <c r="AC61" s="151"/>
    </row>
    <row r="62" spans="1:29" s="150" customFormat="1" ht="27" customHeight="1" x14ac:dyDescent="0.25">
      <c r="A62" s="32"/>
      <c r="B62" s="14"/>
      <c r="C62" s="127"/>
      <c r="D62" s="46"/>
      <c r="E62" s="263"/>
      <c r="F62" s="61"/>
      <c r="G62" s="61"/>
      <c r="H62" s="66"/>
      <c r="I62" s="56"/>
      <c r="J62" s="99"/>
      <c r="K62" s="96"/>
      <c r="L62" s="76"/>
      <c r="M62" s="87"/>
      <c r="N62" s="99"/>
      <c r="O62" s="61"/>
      <c r="P62" s="99"/>
      <c r="Q62" s="61"/>
      <c r="R62" s="76"/>
      <c r="S62" s="61"/>
      <c r="T62" s="345"/>
      <c r="U62" s="344"/>
      <c r="V62" s="343"/>
      <c r="W62" s="296"/>
      <c r="X62" s="296"/>
      <c r="Y62" s="303"/>
      <c r="Z62" s="247"/>
      <c r="AA62" s="247"/>
      <c r="AB62" s="113"/>
      <c r="AC62" s="151"/>
    </row>
    <row r="63" spans="1:29" s="150" customFormat="1" ht="27" customHeight="1" x14ac:dyDescent="0.25">
      <c r="A63" s="32">
        <v>28</v>
      </c>
      <c r="B63" s="132" t="s">
        <v>60</v>
      </c>
      <c r="C63" s="127">
        <v>-2.5184236855269743E-2</v>
      </c>
      <c r="D63" s="46">
        <v>-7.0000000000000007E-2</v>
      </c>
      <c r="E63" s="263">
        <v>1E-3</v>
      </c>
      <c r="F63" s="61">
        <v>400</v>
      </c>
      <c r="G63" s="61">
        <v>3500</v>
      </c>
      <c r="H63" s="66">
        <f>SUM(F63:G63)</f>
        <v>3900</v>
      </c>
      <c r="I63" s="56"/>
      <c r="J63" s="99" t="s">
        <v>94</v>
      </c>
      <c r="K63" s="95">
        <v>200</v>
      </c>
      <c r="L63" s="76">
        <f>SUM(K61:K63)</f>
        <v>200</v>
      </c>
      <c r="M63" s="238"/>
      <c r="N63" s="100"/>
      <c r="O63" s="61"/>
      <c r="P63" s="100"/>
      <c r="Q63" s="61"/>
      <c r="R63" s="152">
        <f>SUM(O61:O63)+SUM(Q61:Q63)+M63</f>
        <v>0</v>
      </c>
      <c r="S63" s="61">
        <v>4100</v>
      </c>
      <c r="T63" s="345">
        <v>5429200</v>
      </c>
      <c r="U63" s="344">
        <v>4797500</v>
      </c>
      <c r="V63" s="343">
        <v>4796800</v>
      </c>
      <c r="W63" s="298">
        <v>-9.5000000000000001E-2</v>
      </c>
      <c r="X63" s="298">
        <v>-0.14399999999999999</v>
      </c>
      <c r="Y63" s="246">
        <v>-7.1999999999999995E-2</v>
      </c>
      <c r="Z63" s="247">
        <v>-6.5000000000000002E-2</v>
      </c>
      <c r="AA63" s="247">
        <v>7.0999999999999994E-2</v>
      </c>
      <c r="AB63" s="113">
        <v>111.43</v>
      </c>
      <c r="AC63" s="151"/>
    </row>
    <row r="64" spans="1:29" s="150" customFormat="1" ht="27" customHeight="1" x14ac:dyDescent="0.25">
      <c r="A64" s="36"/>
      <c r="B64" s="14"/>
      <c r="C64" s="58"/>
      <c r="D64" s="281"/>
      <c r="E64" s="265"/>
      <c r="F64" s="64"/>
      <c r="G64" s="64"/>
      <c r="H64" s="70"/>
      <c r="I64" s="110"/>
      <c r="J64" s="109"/>
      <c r="K64" s="96"/>
      <c r="L64" s="72"/>
      <c r="M64" s="97"/>
      <c r="N64" s="99"/>
      <c r="O64" s="64"/>
      <c r="P64" s="99"/>
      <c r="Q64" s="64"/>
      <c r="R64" s="104"/>
      <c r="S64" s="64"/>
      <c r="T64" s="348"/>
      <c r="U64" s="347"/>
      <c r="V64" s="346"/>
      <c r="W64" s="295"/>
      <c r="X64" s="295"/>
      <c r="Y64" s="304"/>
      <c r="Z64" s="253"/>
      <c r="AA64" s="250"/>
      <c r="AB64" s="111">
        <v>111.28</v>
      </c>
      <c r="AC64" s="151"/>
    </row>
    <row r="65" spans="1:30" s="150" customFormat="1" ht="27" customHeight="1" x14ac:dyDescent="0.25">
      <c r="A65" s="32"/>
      <c r="B65" s="14"/>
      <c r="C65" s="59"/>
      <c r="D65" s="45"/>
      <c r="E65" s="263"/>
      <c r="F65" s="61"/>
      <c r="G65" s="61"/>
      <c r="H65" s="66"/>
      <c r="I65" s="134"/>
      <c r="J65" s="99" t="s">
        <v>178</v>
      </c>
      <c r="K65" s="96">
        <v>-2900</v>
      </c>
      <c r="L65" s="76"/>
      <c r="M65" s="87"/>
      <c r="N65" s="99"/>
      <c r="O65" s="61"/>
      <c r="P65" s="99" t="s">
        <v>170</v>
      </c>
      <c r="Q65" s="61">
        <v>1000</v>
      </c>
      <c r="R65" s="105"/>
      <c r="S65" s="61"/>
      <c r="T65" s="345"/>
      <c r="U65" s="344"/>
      <c r="V65" s="343"/>
      <c r="W65" s="296"/>
      <c r="X65" s="296"/>
      <c r="Y65" s="303"/>
      <c r="Z65" s="249"/>
      <c r="AA65" s="247"/>
      <c r="AB65" s="113"/>
      <c r="AC65" s="151"/>
    </row>
    <row r="66" spans="1:30" s="150" customFormat="1" ht="27" customHeight="1" x14ac:dyDescent="0.25">
      <c r="A66" s="34">
        <v>29</v>
      </c>
      <c r="B66" s="34" t="s">
        <v>61</v>
      </c>
      <c r="C66" s="126">
        <v>-2.4865965770958433E-2</v>
      </c>
      <c r="D66" s="280">
        <v>-7.0000000000000007E-2</v>
      </c>
      <c r="E66" s="264">
        <v>1E-3</v>
      </c>
      <c r="F66" s="57">
        <v>-500</v>
      </c>
      <c r="G66" s="57">
        <v>-11900</v>
      </c>
      <c r="H66" s="67">
        <f>SUM(F66:G66)</f>
        <v>-12400</v>
      </c>
      <c r="I66" s="55"/>
      <c r="J66" s="100" t="s">
        <v>149</v>
      </c>
      <c r="K66" s="95">
        <v>-800</v>
      </c>
      <c r="L66" s="80">
        <f>SUM(K64:K66)</f>
        <v>-3700</v>
      </c>
      <c r="M66" s="81"/>
      <c r="N66" s="100" t="s">
        <v>178</v>
      </c>
      <c r="O66" s="57">
        <v>4000</v>
      </c>
      <c r="P66" s="100" t="s">
        <v>94</v>
      </c>
      <c r="Q66" s="57">
        <v>-100</v>
      </c>
      <c r="R66" s="152">
        <f>SUM(O64:O66)+SUM(Q64:Q66)</f>
        <v>4900</v>
      </c>
      <c r="S66" s="57">
        <v>-11200</v>
      </c>
      <c r="T66" s="342">
        <v>5418000</v>
      </c>
      <c r="U66" s="341">
        <v>4800300</v>
      </c>
      <c r="V66" s="340">
        <v>4799300</v>
      </c>
      <c r="W66" s="294">
        <v>-0.108</v>
      </c>
      <c r="X66" s="294">
        <v>-0.14399999999999999</v>
      </c>
      <c r="Y66" s="242">
        <v>-7.1999999999999995E-2</v>
      </c>
      <c r="Z66" s="248">
        <v>-6.5000000000000002E-2</v>
      </c>
      <c r="AA66" s="251">
        <v>6.5000000000000002E-2</v>
      </c>
      <c r="AB66" s="112">
        <v>111.68</v>
      </c>
      <c r="AC66" s="151"/>
    </row>
    <row r="67" spans="1:30" s="150" customFormat="1" ht="27" customHeight="1" x14ac:dyDescent="0.25">
      <c r="A67" s="32"/>
      <c r="B67" s="14"/>
      <c r="C67" s="127"/>
      <c r="D67" s="46"/>
      <c r="E67" s="263"/>
      <c r="F67" s="61"/>
      <c r="G67" s="61"/>
      <c r="H67" s="66"/>
      <c r="I67" s="56"/>
      <c r="J67" s="109"/>
      <c r="K67" s="96"/>
      <c r="L67" s="76"/>
      <c r="M67" s="87"/>
      <c r="N67" s="99"/>
      <c r="O67" s="61"/>
      <c r="P67" s="99" t="s">
        <v>171</v>
      </c>
      <c r="Q67" s="61">
        <v>9500</v>
      </c>
      <c r="R67" s="76"/>
      <c r="S67" s="61"/>
      <c r="T67" s="345"/>
      <c r="U67" s="344"/>
      <c r="V67" s="343"/>
      <c r="W67" s="296"/>
      <c r="X67" s="296"/>
      <c r="Y67" s="303"/>
      <c r="Z67" s="247"/>
      <c r="AA67" s="247"/>
      <c r="AB67" s="113">
        <v>111.8</v>
      </c>
      <c r="AC67" s="151"/>
    </row>
    <row r="68" spans="1:30" s="150" customFormat="1" ht="30.75" customHeight="1" x14ac:dyDescent="0.25">
      <c r="A68" s="32"/>
      <c r="B68" s="14"/>
      <c r="C68" s="127"/>
      <c r="D68" s="46"/>
      <c r="E68" s="263"/>
      <c r="F68" s="61"/>
      <c r="G68" s="61"/>
      <c r="H68" s="66"/>
      <c r="I68" s="56"/>
      <c r="J68" s="99" t="s">
        <v>149</v>
      </c>
      <c r="K68" s="96">
        <v>-5800</v>
      </c>
      <c r="L68" s="76"/>
      <c r="M68" s="87"/>
      <c r="N68" s="99"/>
      <c r="O68" s="61"/>
      <c r="P68" s="99" t="s">
        <v>149</v>
      </c>
      <c r="Q68" s="61">
        <v>5000</v>
      </c>
      <c r="R68" s="76"/>
      <c r="S68" s="61"/>
      <c r="T68" s="345"/>
      <c r="U68" s="344"/>
      <c r="V68" s="343"/>
      <c r="W68" s="296"/>
      <c r="X68" s="296"/>
      <c r="Y68" s="303"/>
      <c r="Z68" s="247"/>
      <c r="AA68" s="247"/>
      <c r="AB68" s="113"/>
      <c r="AC68" s="151"/>
    </row>
    <row r="69" spans="1:30" s="150" customFormat="1" ht="27" customHeight="1" thickBot="1" x14ac:dyDescent="0.3">
      <c r="A69" s="34">
        <v>30</v>
      </c>
      <c r="B69" s="18" t="s">
        <v>62</v>
      </c>
      <c r="C69" s="126">
        <v>-4.9466109269673375E-2</v>
      </c>
      <c r="D69" s="46">
        <v>-0.08</v>
      </c>
      <c r="E69" s="263">
        <v>1E-3</v>
      </c>
      <c r="F69" s="57">
        <v>-300</v>
      </c>
      <c r="G69" s="57">
        <v>-8500</v>
      </c>
      <c r="H69" s="67">
        <f>SUM(F69:G69)</f>
        <v>-8800</v>
      </c>
      <c r="I69" s="55"/>
      <c r="J69" s="100" t="s">
        <v>94</v>
      </c>
      <c r="K69" s="95">
        <v>100</v>
      </c>
      <c r="L69" s="80">
        <f>SUM(K67:K69)</f>
        <v>-5700</v>
      </c>
      <c r="M69" s="81"/>
      <c r="N69" s="100"/>
      <c r="O69" s="57"/>
      <c r="P69" s="100" t="s">
        <v>94</v>
      </c>
      <c r="Q69" s="95">
        <v>-1300</v>
      </c>
      <c r="R69" s="152">
        <f>SUM(O67:O69)+SUM(Q67:Q69)</f>
        <v>13200</v>
      </c>
      <c r="S69" s="57">
        <v>-1300</v>
      </c>
      <c r="T69" s="342">
        <v>5416700</v>
      </c>
      <c r="U69" s="341">
        <v>4806100</v>
      </c>
      <c r="V69" s="340">
        <v>4806100</v>
      </c>
      <c r="W69" s="294">
        <v>-8.2000000000000003E-2</v>
      </c>
      <c r="X69" s="294">
        <v>-0.14399999999999999</v>
      </c>
      <c r="Y69" s="242">
        <v>-7.1999999999999995E-2</v>
      </c>
      <c r="Z69" s="251">
        <v>-6.5000000000000002E-2</v>
      </c>
      <c r="AA69" s="251">
        <v>6.5000000000000002E-2</v>
      </c>
      <c r="AB69" s="112">
        <v>112.05</v>
      </c>
      <c r="AC69" s="151"/>
    </row>
    <row r="70" spans="1:30" ht="22.5" customHeight="1" x14ac:dyDescent="0.2">
      <c r="A70" s="192" t="s">
        <v>46</v>
      </c>
      <c r="B70" s="163"/>
      <c r="C70" s="271"/>
      <c r="D70" s="271"/>
      <c r="E70" s="272"/>
      <c r="F70" s="274"/>
      <c r="G70" s="164"/>
      <c r="H70" s="164"/>
      <c r="I70" s="165"/>
      <c r="J70" s="157" t="s">
        <v>13</v>
      </c>
      <c r="K70" s="166"/>
      <c r="L70" s="167"/>
      <c r="M70" s="168"/>
      <c r="N70" s="159" t="s">
        <v>16</v>
      </c>
      <c r="O70" s="160"/>
      <c r="P70" s="159" t="s">
        <v>16</v>
      </c>
      <c r="Q70" s="160"/>
      <c r="R70" s="161" t="s">
        <v>15</v>
      </c>
      <c r="S70" s="169"/>
      <c r="T70" s="186"/>
      <c r="U70" s="170"/>
      <c r="V70" s="167"/>
      <c r="W70" s="299"/>
      <c r="X70" s="301"/>
      <c r="Y70" s="307"/>
      <c r="Z70" s="308"/>
      <c r="AA70" s="301"/>
      <c r="AB70" s="171"/>
      <c r="AC70" s="149"/>
      <c r="AD70" s="149"/>
    </row>
    <row r="71" spans="1:30" ht="20.25" customHeight="1" thickBot="1" x14ac:dyDescent="0.25">
      <c r="A71" s="240" t="s">
        <v>47</v>
      </c>
      <c r="B71" s="172"/>
      <c r="C71" s="273">
        <f>AVERAGE(C8:C69)</f>
        <v>-2.2162815192176007E-2</v>
      </c>
      <c r="D71" s="284">
        <f>AVERAGE(D8:D69)</f>
        <v>-7.0100000000000023E-2</v>
      </c>
      <c r="E71" s="285">
        <f>AVERAGE(E8:E69)</f>
        <v>1.0000000000000005E-3</v>
      </c>
      <c r="F71" s="275">
        <v>2080</v>
      </c>
      <c r="G71" s="162">
        <v>-90601</v>
      </c>
      <c r="H71" s="162">
        <f>SUM(F71:G71)</f>
        <v>-88521</v>
      </c>
      <c r="I71" s="174"/>
      <c r="J71" s="384">
        <v>57843</v>
      </c>
      <c r="K71" s="385"/>
      <c r="L71" s="175"/>
      <c r="M71" s="176"/>
      <c r="N71" s="381">
        <v>599</v>
      </c>
      <c r="O71" s="382"/>
      <c r="P71" s="381">
        <v>49637</v>
      </c>
      <c r="Q71" s="382"/>
      <c r="R71" s="177">
        <f>SUM(N71:Q71)</f>
        <v>50236</v>
      </c>
      <c r="S71" s="178"/>
      <c r="T71" s="239"/>
      <c r="U71" s="179"/>
      <c r="V71" s="180"/>
      <c r="W71" s="300">
        <f>AVERAGE(W10:W69)</f>
        <v>-8.3599999999999994E-2</v>
      </c>
      <c r="X71" s="302">
        <f>AVERAGE(X10:X69)</f>
        <v>-0.12340000000000002</v>
      </c>
      <c r="Y71" s="309">
        <f>AVERAGE(Y10:Y69)</f>
        <v>-7.2000000000000008E-2</v>
      </c>
      <c r="Z71" s="302">
        <f>AVERAGE(Z10:Z69)</f>
        <v>-6.9749999999999979E-2</v>
      </c>
      <c r="AA71" s="302">
        <f>AVERAGE(AA10:AA69)</f>
        <v>4.2049999999999997E-2</v>
      </c>
      <c r="AB71" s="310">
        <f>AVERAGE(AB8:AB69)</f>
        <v>110.16925000000001</v>
      </c>
      <c r="AC71" s="149"/>
      <c r="AD71" s="149"/>
    </row>
    <row r="72" spans="1:30" ht="21.75" customHeight="1" x14ac:dyDescent="0.2">
      <c r="A72" s="192" t="s">
        <v>46</v>
      </c>
      <c r="B72" s="163"/>
      <c r="C72" s="156"/>
      <c r="D72" s="261"/>
      <c r="E72" s="270"/>
      <c r="F72" s="181" t="s">
        <v>17</v>
      </c>
      <c r="G72" s="182"/>
      <c r="H72" s="286"/>
      <c r="I72" s="165"/>
      <c r="J72" s="158" t="s">
        <v>14</v>
      </c>
      <c r="K72" s="166"/>
      <c r="L72" s="167"/>
      <c r="M72" s="183"/>
      <c r="N72" s="159" t="s">
        <v>17</v>
      </c>
      <c r="O72" s="160"/>
      <c r="P72" s="159" t="s">
        <v>17</v>
      </c>
      <c r="Q72" s="160"/>
      <c r="R72" s="161" t="s">
        <v>18</v>
      </c>
      <c r="S72" s="184"/>
      <c r="T72" s="185"/>
      <c r="U72" s="170"/>
      <c r="V72" s="186"/>
      <c r="W72" s="293"/>
      <c r="X72" s="288"/>
      <c r="Y72" s="289"/>
      <c r="Z72" s="289"/>
      <c r="AA72" s="288"/>
      <c r="AB72" s="290"/>
      <c r="AC72" s="149"/>
      <c r="AD72" s="149"/>
    </row>
    <row r="73" spans="1:30" ht="21" customHeight="1" thickBot="1" x14ac:dyDescent="0.25">
      <c r="A73" s="240" t="s">
        <v>48</v>
      </c>
      <c r="B73" s="172"/>
      <c r="C73" s="173">
        <v>-2.1166666666666677E-2</v>
      </c>
      <c r="D73" s="269"/>
      <c r="E73" s="268"/>
      <c r="F73" s="214">
        <v>1167875</v>
      </c>
      <c r="G73" s="187"/>
      <c r="H73" s="287"/>
      <c r="I73" s="174"/>
      <c r="J73" s="384">
        <v>4007</v>
      </c>
      <c r="K73" s="385"/>
      <c r="L73" s="175"/>
      <c r="M73" s="176"/>
      <c r="N73" s="381">
        <v>3951</v>
      </c>
      <c r="O73" s="382"/>
      <c r="P73" s="376">
        <v>2083877</v>
      </c>
      <c r="Q73" s="377"/>
      <c r="R73" s="188">
        <f>SUM(N73:Q73)</f>
        <v>2087828</v>
      </c>
      <c r="S73" s="189"/>
      <c r="T73" s="190"/>
      <c r="U73" s="179"/>
      <c r="V73" s="191"/>
      <c r="W73" s="179"/>
      <c r="X73" s="291"/>
      <c r="Y73" s="291"/>
      <c r="Z73" s="291"/>
      <c r="AA73" s="291"/>
      <c r="AB73" s="292"/>
      <c r="AC73" s="149"/>
      <c r="AD73" s="149"/>
    </row>
    <row r="74" spans="1:30" ht="15" customHeight="1" x14ac:dyDescent="0.15">
      <c r="A74" s="193"/>
      <c r="B74" s="193"/>
      <c r="C74" s="193"/>
      <c r="D74" s="193"/>
      <c r="E74" s="193"/>
      <c r="F74" s="194" t="s">
        <v>10</v>
      </c>
      <c r="G74" s="195">
        <v>0.75</v>
      </c>
      <c r="H74" s="196" t="s">
        <v>39</v>
      </c>
      <c r="I74" s="193"/>
      <c r="J74" s="193"/>
      <c r="K74" s="197" t="s">
        <v>42</v>
      </c>
      <c r="L74" s="42">
        <v>1.4750000000000001</v>
      </c>
      <c r="M74" s="196" t="s">
        <v>38</v>
      </c>
      <c r="N74" s="198"/>
      <c r="O74" s="193"/>
      <c r="P74" s="241" t="s">
        <v>56</v>
      </c>
      <c r="Q74" s="200"/>
      <c r="R74" s="199"/>
      <c r="S74" s="199"/>
      <c r="T74" s="200"/>
      <c r="U74" s="200"/>
      <c r="V74" s="200" t="s">
        <v>71</v>
      </c>
      <c r="W74" s="200"/>
      <c r="X74" s="201"/>
      <c r="Y74" s="202"/>
      <c r="Z74" s="202"/>
      <c r="AA74" s="229"/>
      <c r="AB74" s="193"/>
      <c r="AC74" s="149"/>
      <c r="AD74" s="149"/>
    </row>
    <row r="75" spans="1:30" ht="15" customHeight="1" x14ac:dyDescent="0.15">
      <c r="A75" s="193"/>
      <c r="B75" s="193"/>
      <c r="C75" s="193"/>
      <c r="D75" s="193"/>
      <c r="E75" s="193"/>
      <c r="F75" s="193"/>
      <c r="G75" s="195">
        <v>0.5</v>
      </c>
      <c r="H75" s="196" t="s">
        <v>40</v>
      </c>
      <c r="I75" s="193"/>
      <c r="J75" s="193"/>
      <c r="K75" s="197" t="s">
        <v>43</v>
      </c>
      <c r="L75" s="40">
        <v>1</v>
      </c>
      <c r="M75" s="196" t="s">
        <v>58</v>
      </c>
      <c r="N75" s="193"/>
      <c r="O75" s="193"/>
      <c r="P75" s="199" t="s">
        <v>57</v>
      </c>
      <c r="Q75" s="200"/>
      <c r="R75" s="199"/>
      <c r="S75" s="199"/>
      <c r="T75" s="203"/>
      <c r="U75" s="203"/>
      <c r="V75" s="200" t="s">
        <v>72</v>
      </c>
      <c r="W75" s="196"/>
      <c r="X75" s="204"/>
      <c r="Y75" s="205"/>
      <c r="Z75" s="205"/>
      <c r="AA75" s="230"/>
      <c r="AB75" s="193"/>
      <c r="AC75" s="149"/>
      <c r="AD75" s="149"/>
    </row>
    <row r="76" spans="1:30" ht="15" customHeight="1" x14ac:dyDescent="0.15">
      <c r="A76" s="193"/>
      <c r="B76" s="193"/>
      <c r="C76" s="193"/>
      <c r="D76" s="193"/>
      <c r="E76" s="193"/>
      <c r="F76" s="193"/>
      <c r="G76" s="195">
        <v>0.3</v>
      </c>
      <c r="H76" s="196" t="s">
        <v>41</v>
      </c>
      <c r="I76" s="193"/>
      <c r="J76" s="193"/>
      <c r="K76" s="197"/>
      <c r="L76" s="40"/>
      <c r="M76" s="196"/>
      <c r="N76" s="193"/>
      <c r="O76" s="207"/>
      <c r="P76" s="200" t="s">
        <v>70</v>
      </c>
      <c r="Q76" s="200"/>
      <c r="R76" s="208"/>
      <c r="S76" s="209"/>
      <c r="T76" s="203"/>
      <c r="U76" s="203"/>
      <c r="V76" s="196" t="s">
        <v>176</v>
      </c>
      <c r="W76" s="210"/>
      <c r="X76" s="201"/>
      <c r="Y76" s="202"/>
      <c r="Z76" s="202"/>
      <c r="AA76" s="206"/>
      <c r="AB76" s="193"/>
      <c r="AC76" s="149"/>
      <c r="AD76" s="149"/>
    </row>
    <row r="77" spans="1:30" ht="15" customHeight="1" x14ac:dyDescent="0.15">
      <c r="A77" s="20"/>
      <c r="B77" s="20"/>
      <c r="C77" s="20"/>
      <c r="D77" s="20"/>
      <c r="E77" s="20"/>
      <c r="K77" s="383"/>
      <c r="L77" s="383"/>
      <c r="M77" s="25"/>
      <c r="N77" s="28"/>
      <c r="O77" s="207"/>
      <c r="P77" s="200" t="s">
        <v>185</v>
      </c>
      <c r="Q77" s="33"/>
      <c r="R77" s="23"/>
      <c r="S77" s="23"/>
      <c r="T77" s="363"/>
      <c r="U77" s="29"/>
      <c r="V77" s="210" t="s">
        <v>74</v>
      </c>
      <c r="X77" s="121"/>
      <c r="Y77" s="123"/>
      <c r="Z77" s="123"/>
      <c r="AA77" s="123"/>
      <c r="AB77"/>
      <c r="AC77" s="149"/>
      <c r="AD77" s="149"/>
    </row>
    <row r="78" spans="1:30" x14ac:dyDescent="0.15">
      <c r="A78" s="21"/>
      <c r="B78" s="20"/>
      <c r="C78" s="20"/>
      <c r="D78" s="20"/>
      <c r="E78" s="20"/>
      <c r="L78" s="22"/>
      <c r="M78" s="39"/>
      <c r="N78" s="28"/>
      <c r="O78" s="207"/>
      <c r="P78" s="20"/>
      <c r="Q78" s="27"/>
      <c r="R78" s="25"/>
      <c r="S78" s="28"/>
      <c r="T78" s="363"/>
      <c r="U78" s="29"/>
      <c r="X78" s="121"/>
      <c r="Y78" s="123"/>
      <c r="Z78" s="123"/>
      <c r="AA78" s="123"/>
      <c r="AB78" s="123"/>
      <c r="AC78" s="124"/>
    </row>
    <row r="79" spans="1:30" x14ac:dyDescent="0.15">
      <c r="C79" s="1"/>
      <c r="D79" s="1"/>
      <c r="K79" s="4"/>
      <c r="L79" s="22"/>
      <c r="O79" s="207"/>
      <c r="P79" s="363"/>
    </row>
    <row r="80" spans="1:30" ht="14.25" x14ac:dyDescent="0.15">
      <c r="C80" s="45"/>
      <c r="D80" s="45"/>
      <c r="E80" s="20"/>
      <c r="O80" s="207"/>
      <c r="Q80" s="24"/>
      <c r="R80" s="25"/>
      <c r="S80" s="26"/>
      <c r="T80" s="20"/>
    </row>
    <row r="81" spans="3:16" ht="14.25" x14ac:dyDescent="0.15">
      <c r="C81" s="45"/>
      <c r="D81" s="45"/>
      <c r="F81" s="20"/>
      <c r="J81" s="29"/>
      <c r="P81" s="38"/>
    </row>
    <row r="82" spans="3:16" ht="14.25" x14ac:dyDescent="0.15">
      <c r="C82" s="45"/>
      <c r="D82" s="45"/>
      <c r="F82" s="22"/>
      <c r="G82" s="27"/>
      <c r="H82" s="25"/>
      <c r="I82" s="28"/>
      <c r="J82" s="29"/>
    </row>
    <row r="83" spans="3:16" ht="14.25" x14ac:dyDescent="0.15">
      <c r="C83" s="45"/>
      <c r="D83" s="45"/>
      <c r="F83" s="20"/>
      <c r="G83" s="27"/>
      <c r="H83" s="25"/>
      <c r="I83" s="28"/>
      <c r="J83" s="363"/>
    </row>
    <row r="84" spans="3:16" ht="14.25" x14ac:dyDescent="0.15">
      <c r="C84" s="46"/>
      <c r="D84" s="46"/>
      <c r="F84" s="363"/>
      <c r="G84" s="27"/>
      <c r="H84" s="25"/>
      <c r="I84" s="28"/>
      <c r="J84" s="363"/>
    </row>
    <row r="85" spans="3:16" ht="14.25" x14ac:dyDescent="0.15">
      <c r="C85" s="47"/>
      <c r="D85" s="47"/>
      <c r="F85" s="31"/>
      <c r="G85" s="27"/>
      <c r="H85" s="25"/>
      <c r="I85" s="28"/>
      <c r="J85" s="29"/>
    </row>
    <row r="86" spans="3:16" ht="14.25" x14ac:dyDescent="0.15">
      <c r="C86" s="47"/>
      <c r="D86" s="47"/>
    </row>
    <row r="87" spans="3:16" ht="14.25" x14ac:dyDescent="0.15">
      <c r="C87" s="47"/>
      <c r="D87" s="47"/>
    </row>
    <row r="88" spans="3:16" ht="14.25" x14ac:dyDescent="0.15">
      <c r="C88" s="47"/>
      <c r="D88" s="47"/>
    </row>
    <row r="89" spans="3:16" ht="14.25" x14ac:dyDescent="0.15">
      <c r="C89" s="47"/>
      <c r="D89" s="47"/>
    </row>
    <row r="90" spans="3:16" ht="14.25" x14ac:dyDescent="0.15">
      <c r="C90" s="45"/>
      <c r="D90" s="45"/>
    </row>
    <row r="91" spans="3:16" ht="14.25" x14ac:dyDescent="0.15">
      <c r="C91" s="45"/>
      <c r="D91" s="45"/>
    </row>
    <row r="92" spans="3:16" ht="14.25" x14ac:dyDescent="0.15">
      <c r="C92" s="45"/>
      <c r="D92" s="45"/>
    </row>
    <row r="93" spans="3:16" ht="14.25" x14ac:dyDescent="0.15">
      <c r="C93" s="45"/>
      <c r="D93" s="45"/>
    </row>
    <row r="94" spans="3:16" ht="14.25" x14ac:dyDescent="0.15">
      <c r="C94" s="45"/>
      <c r="D94" s="45"/>
    </row>
    <row r="95" spans="3:16" ht="14.25" x14ac:dyDescent="0.15">
      <c r="C95" s="45"/>
      <c r="D95" s="45"/>
    </row>
    <row r="96" spans="3:16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x14ac:dyDescent="0.15">
      <c r="C136" s="48"/>
      <c r="D136" s="48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</sheetData>
  <mergeCells count="10">
    <mergeCell ref="K77:L77"/>
    <mergeCell ref="N73:O73"/>
    <mergeCell ref="N71:O71"/>
    <mergeCell ref="J73:K73"/>
    <mergeCell ref="J71:K71"/>
    <mergeCell ref="A5:B7"/>
    <mergeCell ref="P73:Q73"/>
    <mergeCell ref="M5:R5"/>
    <mergeCell ref="P71:Q71"/>
    <mergeCell ref="S5:V5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6"/>
  <sheetViews>
    <sheetView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18.87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184</v>
      </c>
      <c r="U1" s="4"/>
      <c r="Y1" s="116"/>
      <c r="AA1" s="120"/>
      <c r="AB1" s="335">
        <v>44440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181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45"/>
      <c r="U8" s="345"/>
      <c r="V8" s="353"/>
      <c r="W8" s="361"/>
      <c r="X8" s="295"/>
      <c r="Y8" s="303"/>
      <c r="Z8" s="247"/>
      <c r="AA8" s="247"/>
      <c r="AB8" s="113">
        <v>109.61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/>
      <c r="K9" s="78"/>
      <c r="L9" s="76"/>
      <c r="M9" s="77"/>
      <c r="N9" s="99"/>
      <c r="O9" s="61"/>
      <c r="P9" s="99"/>
      <c r="Q9" s="61"/>
      <c r="R9" s="153"/>
      <c r="S9" s="84"/>
      <c r="T9" s="345"/>
      <c r="U9" s="345"/>
      <c r="V9" s="353"/>
      <c r="W9" s="361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2</v>
      </c>
      <c r="B10" s="144" t="s">
        <v>59</v>
      </c>
      <c r="C10" s="126">
        <v>-4.3251829211818089E-2</v>
      </c>
      <c r="D10" s="282">
        <v>-7.0000000000000007E-2</v>
      </c>
      <c r="E10" s="283">
        <v>1E-3</v>
      </c>
      <c r="F10" s="57">
        <v>600</v>
      </c>
      <c r="G10" s="57">
        <v>-15700</v>
      </c>
      <c r="H10" s="145">
        <f>SUM(F10:G10)</f>
        <v>-15100</v>
      </c>
      <c r="I10" s="54"/>
      <c r="J10" s="100" t="s">
        <v>149</v>
      </c>
      <c r="K10" s="79">
        <v>-200</v>
      </c>
      <c r="L10" s="80">
        <f>SUM(K8:K10)</f>
        <v>-200</v>
      </c>
      <c r="M10" s="106"/>
      <c r="N10" s="100"/>
      <c r="O10" s="57"/>
      <c r="P10" s="100" t="s">
        <v>94</v>
      </c>
      <c r="Q10" s="79">
        <v>-200</v>
      </c>
      <c r="R10" s="152">
        <f>SUM(O8:O10)+SUM(Q8:Q10)</f>
        <v>-200</v>
      </c>
      <c r="S10" s="82">
        <v>-15500</v>
      </c>
      <c r="T10" s="342">
        <v>5373300</v>
      </c>
      <c r="U10" s="341">
        <v>4701700</v>
      </c>
      <c r="V10" s="354">
        <v>4701700</v>
      </c>
      <c r="W10" s="294">
        <v>-8.5000000000000006E-2</v>
      </c>
      <c r="X10" s="294">
        <v>-0.113</v>
      </c>
      <c r="Y10" s="242">
        <v>-7.1999999999999995E-2</v>
      </c>
      <c r="Z10" s="248">
        <v>-7.0000000000000007E-2</v>
      </c>
      <c r="AA10" s="251">
        <v>1.4999999999999999E-2</v>
      </c>
      <c r="AB10" s="112">
        <v>109.77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45"/>
      <c r="U11" s="345"/>
      <c r="V11" s="353"/>
      <c r="W11" s="295"/>
      <c r="X11" s="295"/>
      <c r="Y11" s="303"/>
      <c r="Z11" s="249"/>
      <c r="AA11" s="247"/>
      <c r="AB11" s="113">
        <v>109.1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/>
      <c r="K12" s="78"/>
      <c r="L12" s="76"/>
      <c r="M12" s="77"/>
      <c r="N12" s="99"/>
      <c r="O12" s="61"/>
      <c r="P12" s="99"/>
      <c r="Q12" s="61"/>
      <c r="R12" s="153"/>
      <c r="S12" s="84"/>
      <c r="T12" s="345"/>
      <c r="U12" s="345"/>
      <c r="V12" s="353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3</v>
      </c>
      <c r="B13" s="18" t="s">
        <v>60</v>
      </c>
      <c r="C13" s="126">
        <v>-4.1299240829942803E-2</v>
      </c>
      <c r="D13" s="276">
        <v>-7.0000000000000007E-2</v>
      </c>
      <c r="E13" s="264">
        <v>1E-3</v>
      </c>
      <c r="F13" s="57">
        <v>100</v>
      </c>
      <c r="G13" s="57">
        <v>-17300</v>
      </c>
      <c r="H13" s="145">
        <f>SUM(F13:G13)</f>
        <v>-17200</v>
      </c>
      <c r="I13" s="54"/>
      <c r="J13" s="100" t="s">
        <v>94</v>
      </c>
      <c r="K13" s="79">
        <v>200</v>
      </c>
      <c r="L13" s="80">
        <f>SUM(K11:K13)</f>
        <v>200</v>
      </c>
      <c r="M13" s="106"/>
      <c r="N13" s="100"/>
      <c r="O13" s="57"/>
      <c r="P13" s="100" t="s">
        <v>94</v>
      </c>
      <c r="Q13" s="57">
        <v>-100</v>
      </c>
      <c r="R13" s="152">
        <f>SUM(O11:O13)+SUM(Q11:Q13)</f>
        <v>-100</v>
      </c>
      <c r="S13" s="82">
        <v>-17100</v>
      </c>
      <c r="T13" s="342">
        <v>5356200</v>
      </c>
      <c r="U13" s="341">
        <v>4693400</v>
      </c>
      <c r="V13" s="354">
        <v>4693400</v>
      </c>
      <c r="W13" s="294">
        <v>-8.5000000000000006E-2</v>
      </c>
      <c r="X13" s="294">
        <v>-0.113</v>
      </c>
      <c r="Y13" s="242">
        <v>-7.1999999999999995E-2</v>
      </c>
      <c r="Z13" s="248">
        <v>-7.0000000000000007E-2</v>
      </c>
      <c r="AA13" s="251">
        <v>5.0000000000000001E-3</v>
      </c>
      <c r="AB13" s="112">
        <v>109.34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 t="s">
        <v>178</v>
      </c>
      <c r="K14" s="78">
        <v>-4000</v>
      </c>
      <c r="L14" s="76"/>
      <c r="M14" s="87"/>
      <c r="N14" s="99"/>
      <c r="O14" s="61"/>
      <c r="P14" s="99"/>
      <c r="Q14" s="61"/>
      <c r="R14" s="76"/>
      <c r="S14" s="61"/>
      <c r="T14" s="345"/>
      <c r="U14" s="344"/>
      <c r="V14" s="353"/>
      <c r="W14" s="296"/>
      <c r="X14" s="296"/>
      <c r="Y14" s="303"/>
      <c r="Z14" s="249"/>
      <c r="AA14" s="247"/>
      <c r="AB14" s="113">
        <v>108.93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 t="s">
        <v>149</v>
      </c>
      <c r="K15" s="78">
        <v>-100</v>
      </c>
      <c r="L15" s="76"/>
      <c r="M15" s="87"/>
      <c r="N15" s="99"/>
      <c r="O15" s="61"/>
      <c r="P15" s="99"/>
      <c r="Q15" s="61"/>
      <c r="R15" s="76"/>
      <c r="S15" s="61"/>
      <c r="T15" s="345"/>
      <c r="U15" s="344"/>
      <c r="V15" s="353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2"/>
      <c r="B16" s="14"/>
      <c r="C16" s="59"/>
      <c r="D16" s="45"/>
      <c r="E16" s="263"/>
      <c r="F16" s="61"/>
      <c r="G16" s="61"/>
      <c r="H16" s="63"/>
      <c r="I16" s="52"/>
      <c r="J16" s="99" t="s">
        <v>159</v>
      </c>
      <c r="K16" s="78">
        <v>-100</v>
      </c>
      <c r="L16" s="76"/>
      <c r="M16" s="87"/>
      <c r="N16" s="99"/>
      <c r="O16" s="61"/>
      <c r="P16" s="130"/>
      <c r="Q16" s="61"/>
      <c r="R16" s="76"/>
      <c r="S16" s="61"/>
      <c r="T16" s="345"/>
      <c r="U16" s="344"/>
      <c r="V16" s="353"/>
      <c r="W16" s="296"/>
      <c r="X16" s="296"/>
      <c r="Y16" s="303"/>
      <c r="Z16" s="249"/>
      <c r="AA16" s="247"/>
      <c r="AB16" s="113"/>
      <c r="AC16" s="149"/>
      <c r="AD16" s="149"/>
    </row>
    <row r="17" spans="1:30" ht="27" customHeight="1" x14ac:dyDescent="0.25">
      <c r="A17" s="34">
        <v>4</v>
      </c>
      <c r="B17" s="18" t="s">
        <v>61</v>
      </c>
      <c r="C17" s="126">
        <v>-3.9250447401815637E-2</v>
      </c>
      <c r="D17" s="276">
        <v>-7.0000000000000007E-2</v>
      </c>
      <c r="E17" s="264">
        <v>1E-3</v>
      </c>
      <c r="F17" s="57">
        <v>0</v>
      </c>
      <c r="G17" s="57">
        <v>-79900</v>
      </c>
      <c r="H17" s="60">
        <f>SUM(F17:G17)</f>
        <v>-79900</v>
      </c>
      <c r="I17" s="54"/>
      <c r="J17" s="100" t="s">
        <v>94</v>
      </c>
      <c r="K17" s="79">
        <v>100</v>
      </c>
      <c r="L17" s="80">
        <f>SUM(K14:K17)</f>
        <v>-4100</v>
      </c>
      <c r="M17" s="81"/>
      <c r="N17" s="100" t="s">
        <v>178</v>
      </c>
      <c r="O17" s="57">
        <v>4000</v>
      </c>
      <c r="P17" s="99" t="s">
        <v>170</v>
      </c>
      <c r="Q17" s="57">
        <v>5000</v>
      </c>
      <c r="R17" s="152">
        <f>SUM(O14:O17)+SUM(Q14:Q17)</f>
        <v>9000</v>
      </c>
      <c r="S17" s="82">
        <v>-75000</v>
      </c>
      <c r="T17" s="342">
        <v>5281200</v>
      </c>
      <c r="U17" s="341">
        <v>4638800</v>
      </c>
      <c r="V17" s="354">
        <v>4638800</v>
      </c>
      <c r="W17" s="294">
        <v>-8.5000000000000006E-2</v>
      </c>
      <c r="X17" s="294">
        <v>-0.113</v>
      </c>
      <c r="Y17" s="242">
        <v>-7.1999999999999995E-2</v>
      </c>
      <c r="Z17" s="248">
        <v>-7.0000000000000007E-2</v>
      </c>
      <c r="AA17" s="251">
        <v>0</v>
      </c>
      <c r="AB17" s="112">
        <v>109.14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5"/>
      <c r="F18" s="61"/>
      <c r="G18" s="61"/>
      <c r="H18" s="62"/>
      <c r="I18" s="51"/>
      <c r="J18" s="99"/>
      <c r="K18" s="83"/>
      <c r="L18" s="72"/>
      <c r="M18" s="77"/>
      <c r="N18" s="99"/>
      <c r="O18" s="64"/>
      <c r="P18" s="244"/>
      <c r="Q18" s="64"/>
      <c r="R18" s="215"/>
      <c r="S18" s="84"/>
      <c r="T18" s="345"/>
      <c r="U18" s="344"/>
      <c r="V18" s="355"/>
      <c r="W18" s="295"/>
      <c r="X18" s="295"/>
      <c r="Y18" s="304"/>
      <c r="Z18" s="250"/>
      <c r="AA18" s="247"/>
      <c r="AB18" s="111">
        <v>109.48</v>
      </c>
      <c r="AC18" s="149"/>
      <c r="AD18" s="149"/>
    </row>
    <row r="19" spans="1:30" ht="27" customHeight="1" x14ac:dyDescent="0.25">
      <c r="A19" s="32"/>
      <c r="B19" s="14"/>
      <c r="C19" s="59"/>
      <c r="D19" s="45"/>
      <c r="E19" s="263"/>
      <c r="F19" s="61"/>
      <c r="G19" s="61"/>
      <c r="H19" s="62"/>
      <c r="I19" s="51"/>
      <c r="J19" s="99"/>
      <c r="K19" s="83"/>
      <c r="L19" s="76"/>
      <c r="M19" s="77"/>
      <c r="N19" s="99"/>
      <c r="O19" s="61"/>
      <c r="P19" s="130"/>
      <c r="Q19" s="61"/>
      <c r="R19" s="153"/>
      <c r="S19" s="84"/>
      <c r="T19" s="345"/>
      <c r="U19" s="344"/>
      <c r="V19" s="353"/>
      <c r="W19" s="296"/>
      <c r="X19" s="296"/>
      <c r="Y19" s="303"/>
      <c r="Z19" s="247"/>
      <c r="AA19" s="247"/>
      <c r="AB19" s="113"/>
      <c r="AC19" s="149"/>
      <c r="AD19" s="149"/>
    </row>
    <row r="20" spans="1:30" ht="27" customHeight="1" x14ac:dyDescent="0.25">
      <c r="A20" s="34">
        <v>5</v>
      </c>
      <c r="B20" s="18" t="s">
        <v>62</v>
      </c>
      <c r="C20" s="126">
        <v>-3.0166205419266064E-2</v>
      </c>
      <c r="D20" s="276">
        <v>-7.0000000000000007E-2</v>
      </c>
      <c r="E20" s="264">
        <v>1E-3</v>
      </c>
      <c r="F20" s="57">
        <v>-400</v>
      </c>
      <c r="G20" s="57">
        <v>1400</v>
      </c>
      <c r="H20" s="60">
        <f>SUM(F20:G20)</f>
        <v>1000</v>
      </c>
      <c r="I20" s="54"/>
      <c r="J20" s="100"/>
      <c r="K20" s="83"/>
      <c r="L20" s="80">
        <f>SUM(K18:K20)</f>
        <v>0</v>
      </c>
      <c r="M20" s="81"/>
      <c r="N20" s="100"/>
      <c r="O20" s="57"/>
      <c r="P20" s="100" t="s">
        <v>171</v>
      </c>
      <c r="Q20" s="57">
        <v>10700</v>
      </c>
      <c r="R20" s="152">
        <f>SUM(O18:O20)+SUM(Q18:Q20)</f>
        <v>10700</v>
      </c>
      <c r="S20" s="69">
        <v>11700</v>
      </c>
      <c r="T20" s="342">
        <v>5292900</v>
      </c>
      <c r="U20" s="341">
        <v>4638800</v>
      </c>
      <c r="V20" s="354">
        <v>4638800</v>
      </c>
      <c r="W20" s="297">
        <v>-8.1000000000000003E-2</v>
      </c>
      <c r="X20" s="297">
        <v>-0.113</v>
      </c>
      <c r="Y20" s="242">
        <v>-7.1999999999999995E-2</v>
      </c>
      <c r="Z20" s="251">
        <v>-7.0000000000000007E-2</v>
      </c>
      <c r="AA20" s="251">
        <v>5.0000000000000001E-3</v>
      </c>
      <c r="AB20" s="112">
        <v>109.75</v>
      </c>
      <c r="AC20" s="149"/>
      <c r="AD20" s="149"/>
    </row>
    <row r="21" spans="1:30" ht="27" customHeight="1" x14ac:dyDescent="0.25">
      <c r="A21" s="36"/>
      <c r="B21" s="14"/>
      <c r="C21" s="59"/>
      <c r="D21" s="45"/>
      <c r="E21" s="265"/>
      <c r="F21" s="64"/>
      <c r="G21" s="64"/>
      <c r="H21" s="65"/>
      <c r="I21" s="99"/>
      <c r="J21" s="99"/>
      <c r="K21" s="71"/>
      <c r="L21" s="72"/>
      <c r="M21" s="73"/>
      <c r="N21" s="99"/>
      <c r="O21" s="61"/>
      <c r="P21" s="99"/>
      <c r="Q21" s="61"/>
      <c r="R21" s="215"/>
      <c r="S21" s="88"/>
      <c r="T21" s="348"/>
      <c r="U21" s="347"/>
      <c r="V21" s="355"/>
      <c r="W21" s="295"/>
      <c r="X21" s="295"/>
      <c r="Y21" s="304"/>
      <c r="Z21" s="250"/>
      <c r="AA21" s="250"/>
      <c r="AB21" s="111">
        <v>109.7</v>
      </c>
      <c r="AC21" s="149"/>
      <c r="AD21" s="149"/>
    </row>
    <row r="22" spans="1:30" s="150" customFormat="1" ht="27" customHeight="1" x14ac:dyDescent="0.25">
      <c r="A22" s="32"/>
      <c r="B22" s="14"/>
      <c r="C22" s="59"/>
      <c r="D22" s="45"/>
      <c r="E22" s="263"/>
      <c r="F22" s="61"/>
      <c r="G22" s="61"/>
      <c r="H22" s="62"/>
      <c r="I22" s="134"/>
      <c r="J22" s="99"/>
      <c r="K22" s="75"/>
      <c r="L22" s="76"/>
      <c r="M22" s="77"/>
      <c r="N22" s="99"/>
      <c r="O22" s="61"/>
      <c r="P22" s="99"/>
      <c r="Q22" s="61"/>
      <c r="R22" s="153"/>
      <c r="S22" s="84"/>
      <c r="T22" s="345"/>
      <c r="U22" s="344"/>
      <c r="V22" s="353"/>
      <c r="W22" s="296"/>
      <c r="X22" s="296"/>
      <c r="Y22" s="303"/>
      <c r="Z22" s="247"/>
      <c r="AA22" s="247"/>
      <c r="AB22" s="113"/>
    </row>
    <row r="23" spans="1:30" s="150" customFormat="1" ht="27" customHeight="1" x14ac:dyDescent="0.25">
      <c r="A23" s="34">
        <v>6</v>
      </c>
      <c r="B23" s="18" t="s">
        <v>63</v>
      </c>
      <c r="C23" s="126">
        <v>-2.7760974689853044E-2</v>
      </c>
      <c r="D23" s="276">
        <v>-6.5000000000000002E-2</v>
      </c>
      <c r="E23" s="264">
        <v>1E-3</v>
      </c>
      <c r="F23" s="57">
        <v>100</v>
      </c>
      <c r="G23" s="57">
        <v>500</v>
      </c>
      <c r="H23" s="60">
        <f>SUM(F23:G23)</f>
        <v>600</v>
      </c>
      <c r="I23" s="54"/>
      <c r="J23" s="100" t="s">
        <v>149</v>
      </c>
      <c r="K23" s="86">
        <v>-300</v>
      </c>
      <c r="L23" s="80">
        <f>SUM(K21:K23)</f>
        <v>-300</v>
      </c>
      <c r="M23" s="98"/>
      <c r="N23" s="100"/>
      <c r="O23" s="57"/>
      <c r="P23" s="99" t="s">
        <v>94</v>
      </c>
      <c r="Q23" s="57">
        <v>-100</v>
      </c>
      <c r="R23" s="152">
        <f>SUM(O21:O23)+SUM(Q21:Q23)</f>
        <v>-100</v>
      </c>
      <c r="S23" s="69">
        <v>200</v>
      </c>
      <c r="T23" s="342">
        <v>5293100</v>
      </c>
      <c r="U23" s="341">
        <v>4661400</v>
      </c>
      <c r="V23" s="354">
        <v>4661400</v>
      </c>
      <c r="W23" s="294">
        <v>-7.6999999999999999E-2</v>
      </c>
      <c r="X23" s="294">
        <v>-0.113</v>
      </c>
      <c r="Y23" s="242">
        <v>-7.1999999999999995E-2</v>
      </c>
      <c r="Z23" s="248">
        <v>-7.4999999999999997E-2</v>
      </c>
      <c r="AA23" s="251">
        <v>0.01</v>
      </c>
      <c r="AB23" s="148">
        <v>109.88</v>
      </c>
    </row>
    <row r="24" spans="1:30" ht="27" customHeight="1" x14ac:dyDescent="0.25">
      <c r="A24" s="32"/>
      <c r="B24" s="14"/>
      <c r="C24" s="59"/>
      <c r="D24" s="277"/>
      <c r="E24" s="265"/>
      <c r="F24" s="61"/>
      <c r="G24" s="61"/>
      <c r="H24" s="63"/>
      <c r="I24" s="51"/>
      <c r="J24" s="99"/>
      <c r="K24" s="75"/>
      <c r="L24" s="72"/>
      <c r="M24" s="77"/>
      <c r="N24" s="99"/>
      <c r="O24" s="61"/>
      <c r="P24" s="109"/>
      <c r="Q24" s="61"/>
      <c r="R24" s="153"/>
      <c r="S24" s="84"/>
      <c r="T24" s="345"/>
      <c r="U24" s="344"/>
      <c r="V24" s="355"/>
      <c r="W24" s="295"/>
      <c r="X24" s="295"/>
      <c r="Y24" s="305"/>
      <c r="Z24" s="252"/>
      <c r="AA24" s="250"/>
      <c r="AB24" s="111">
        <v>110.29</v>
      </c>
      <c r="AC24" s="149"/>
      <c r="AD24" s="149"/>
    </row>
    <row r="25" spans="1:30" ht="27" customHeight="1" x14ac:dyDescent="0.25">
      <c r="A25" s="32"/>
      <c r="B25" s="14"/>
      <c r="C25" s="59"/>
      <c r="D25" s="277"/>
      <c r="E25" s="263"/>
      <c r="F25" s="61"/>
      <c r="G25" s="61"/>
      <c r="H25" s="63"/>
      <c r="I25" s="51"/>
      <c r="J25" s="99" t="s">
        <v>149</v>
      </c>
      <c r="K25" s="75">
        <v>-300</v>
      </c>
      <c r="L25" s="76"/>
      <c r="M25" s="77"/>
      <c r="N25" s="99"/>
      <c r="O25" s="61"/>
      <c r="P25" s="99"/>
      <c r="Q25" s="61"/>
      <c r="R25" s="155"/>
      <c r="S25" s="84"/>
      <c r="T25" s="345"/>
      <c r="U25" s="344"/>
      <c r="V25" s="353"/>
      <c r="W25" s="296"/>
      <c r="X25" s="296"/>
      <c r="Y25" s="303"/>
      <c r="Z25" s="249"/>
      <c r="AA25" s="247"/>
      <c r="AB25" s="113"/>
      <c r="AC25" s="149"/>
      <c r="AD25" s="149"/>
    </row>
    <row r="26" spans="1:30" ht="27" customHeight="1" x14ac:dyDescent="0.25">
      <c r="A26" s="34">
        <v>10</v>
      </c>
      <c r="B26" s="18" t="s">
        <v>60</v>
      </c>
      <c r="C26" s="126">
        <v>-2.818580879021295E-2</v>
      </c>
      <c r="D26" s="276">
        <v>-0.06</v>
      </c>
      <c r="E26" s="264">
        <v>1E-3</v>
      </c>
      <c r="F26" s="57">
        <v>200</v>
      </c>
      <c r="G26" s="57">
        <v>-3800</v>
      </c>
      <c r="H26" s="60">
        <f>SUM(F26:G26)</f>
        <v>-3600</v>
      </c>
      <c r="I26" s="55"/>
      <c r="J26" s="100" t="s">
        <v>94</v>
      </c>
      <c r="K26" s="86">
        <v>100</v>
      </c>
      <c r="L26" s="80">
        <f>SUM(K24:K26)</f>
        <v>-200</v>
      </c>
      <c r="M26" s="89"/>
      <c r="N26" s="100"/>
      <c r="O26" s="91"/>
      <c r="P26" s="100" t="s">
        <v>94</v>
      </c>
      <c r="Q26" s="91">
        <v>-400</v>
      </c>
      <c r="R26" s="152">
        <f>SUM(O24:O26)+SUM(Q24:Q26)</f>
        <v>-400</v>
      </c>
      <c r="S26" s="69">
        <v>-4200</v>
      </c>
      <c r="T26" s="342">
        <v>5288900</v>
      </c>
      <c r="U26" s="357">
        <v>4654000</v>
      </c>
      <c r="V26" s="354">
        <v>4654000</v>
      </c>
      <c r="W26" s="294">
        <v>-7.4999999999999997E-2</v>
      </c>
      <c r="X26" s="294">
        <v>-0.109</v>
      </c>
      <c r="Y26" s="242">
        <v>-7.1999999999999995E-2</v>
      </c>
      <c r="Z26" s="248">
        <v>-7.4999999999999997E-2</v>
      </c>
      <c r="AA26" s="251">
        <v>0.02</v>
      </c>
      <c r="AB26" s="112">
        <v>110.46</v>
      </c>
      <c r="AC26" s="149"/>
      <c r="AD26" s="149"/>
    </row>
    <row r="27" spans="1:30" ht="27" customHeight="1" x14ac:dyDescent="0.25">
      <c r="A27" s="32"/>
      <c r="B27" s="14"/>
      <c r="C27" s="59"/>
      <c r="D27" s="277"/>
      <c r="E27" s="263"/>
      <c r="F27" s="61"/>
      <c r="G27" s="61"/>
      <c r="H27" s="66"/>
      <c r="I27" s="53"/>
      <c r="J27" s="99"/>
      <c r="K27" s="74"/>
      <c r="L27" s="76"/>
      <c r="M27" s="77"/>
      <c r="N27" s="99"/>
      <c r="O27" s="64"/>
      <c r="P27" s="99"/>
      <c r="Q27" s="64"/>
      <c r="R27" s="216"/>
      <c r="S27" s="92"/>
      <c r="T27" s="360"/>
      <c r="U27" s="356"/>
      <c r="V27" s="355"/>
      <c r="W27" s="295"/>
      <c r="X27" s="295"/>
      <c r="Y27" s="306"/>
      <c r="Z27" s="249"/>
      <c r="AA27" s="247"/>
      <c r="AB27" s="111">
        <v>110.55</v>
      </c>
      <c r="AC27" s="149"/>
      <c r="AD27" s="149"/>
    </row>
    <row r="28" spans="1:30" s="150" customFormat="1" ht="27" customHeight="1" x14ac:dyDescent="0.25">
      <c r="A28" s="32"/>
      <c r="B28" s="14"/>
      <c r="C28" s="59"/>
      <c r="D28" s="45"/>
      <c r="E28" s="263"/>
      <c r="F28" s="61"/>
      <c r="G28" s="61"/>
      <c r="H28" s="66"/>
      <c r="I28" s="56"/>
      <c r="J28" s="99"/>
      <c r="K28" s="78"/>
      <c r="L28" s="76"/>
      <c r="M28" s="77"/>
      <c r="N28" s="99"/>
      <c r="O28" s="61"/>
      <c r="P28" s="99"/>
      <c r="Q28" s="61"/>
      <c r="R28" s="103"/>
      <c r="S28" s="84"/>
      <c r="T28" s="360"/>
      <c r="U28" s="359"/>
      <c r="V28" s="353"/>
      <c r="W28" s="296"/>
      <c r="X28" s="296"/>
      <c r="Y28" s="303"/>
      <c r="Z28" s="249"/>
      <c r="AA28" s="247"/>
      <c r="AB28" s="113"/>
    </row>
    <row r="29" spans="1:30" s="150" customFormat="1" ht="27" customHeight="1" x14ac:dyDescent="0.25">
      <c r="A29" s="34">
        <v>11</v>
      </c>
      <c r="B29" s="18" t="s">
        <v>61</v>
      </c>
      <c r="C29" s="243">
        <v>-2.5518502854726163E-2</v>
      </c>
      <c r="D29" s="278">
        <v>-6.5000000000000002E-2</v>
      </c>
      <c r="E29" s="264">
        <v>1E-3</v>
      </c>
      <c r="F29" s="57">
        <v>200</v>
      </c>
      <c r="G29" s="57">
        <v>-2500</v>
      </c>
      <c r="H29" s="67">
        <f>SUM(F29:G29)</f>
        <v>-2300</v>
      </c>
      <c r="I29" s="55"/>
      <c r="J29" s="100" t="s">
        <v>94</v>
      </c>
      <c r="K29" s="57">
        <v>400</v>
      </c>
      <c r="L29" s="80">
        <f>SUM(K27:K29)</f>
        <v>400</v>
      </c>
      <c r="M29" s="101"/>
      <c r="N29" s="100"/>
      <c r="O29" s="57"/>
      <c r="P29" s="100" t="s">
        <v>159</v>
      </c>
      <c r="Q29" s="57">
        <v>1300</v>
      </c>
      <c r="R29" s="152">
        <f>SUM(O27:O29)+SUM(Q27:Q29)</f>
        <v>1300</v>
      </c>
      <c r="S29" s="82">
        <v>-600</v>
      </c>
      <c r="T29" s="358">
        <v>5288300</v>
      </c>
      <c r="U29" s="357">
        <v>4651500</v>
      </c>
      <c r="V29" s="354">
        <v>4651500</v>
      </c>
      <c r="W29" s="294">
        <v>-7.1999999999999995E-2</v>
      </c>
      <c r="X29" s="294">
        <v>-0.11</v>
      </c>
      <c r="Y29" s="242">
        <v>-7.1999999999999995E-2</v>
      </c>
      <c r="Z29" s="248">
        <v>-7.4999999999999997E-2</v>
      </c>
      <c r="AA29" s="251">
        <v>3.5000000000000003E-2</v>
      </c>
      <c r="AB29" s="112">
        <v>110.79</v>
      </c>
    </row>
    <row r="30" spans="1:30" s="150" customFormat="1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140"/>
      <c r="K30" s="61"/>
      <c r="L30" s="76"/>
      <c r="M30" s="94"/>
      <c r="N30" s="99"/>
      <c r="O30" s="61"/>
      <c r="P30" s="109"/>
      <c r="Q30" s="61"/>
      <c r="R30" s="103"/>
      <c r="S30" s="61"/>
      <c r="T30" s="345"/>
      <c r="U30" s="356"/>
      <c r="V30" s="355"/>
      <c r="W30" s="295"/>
      <c r="X30" s="295"/>
      <c r="Y30" s="304"/>
      <c r="Z30" s="253"/>
      <c r="AA30" s="250"/>
      <c r="AB30" s="111">
        <v>110.32</v>
      </c>
    </row>
    <row r="31" spans="1:30" ht="27" customHeight="1" x14ac:dyDescent="0.25">
      <c r="A31" s="32"/>
      <c r="B31" s="14"/>
      <c r="C31" s="59"/>
      <c r="D31" s="45"/>
      <c r="E31" s="263"/>
      <c r="F31" s="61"/>
      <c r="G31" s="61"/>
      <c r="H31" s="66"/>
      <c r="I31" s="56"/>
      <c r="J31" s="99"/>
      <c r="K31" s="61"/>
      <c r="L31" s="76"/>
      <c r="M31" s="94"/>
      <c r="N31" s="99"/>
      <c r="O31" s="61"/>
      <c r="P31" s="99" t="s">
        <v>170</v>
      </c>
      <c r="Q31" s="61">
        <v>7500</v>
      </c>
      <c r="R31" s="103"/>
      <c r="S31" s="61"/>
      <c r="T31" s="345"/>
      <c r="U31" s="344"/>
      <c r="V31" s="353"/>
      <c r="W31" s="296"/>
      <c r="X31" s="296"/>
      <c r="Y31" s="303"/>
      <c r="Z31" s="249"/>
      <c r="AA31" s="247"/>
      <c r="AB31" s="113"/>
      <c r="AC31" s="149"/>
      <c r="AD31" s="149"/>
    </row>
    <row r="32" spans="1:30" ht="27" customHeight="1" x14ac:dyDescent="0.25">
      <c r="A32" s="34">
        <v>12</v>
      </c>
      <c r="B32" s="18" t="s">
        <v>62</v>
      </c>
      <c r="C32" s="126">
        <v>-1.9917054564261707E-2</v>
      </c>
      <c r="D32" s="276">
        <v>-0.05</v>
      </c>
      <c r="E32" s="264">
        <v>1E-3</v>
      </c>
      <c r="F32" s="57">
        <v>-500</v>
      </c>
      <c r="G32" s="57">
        <v>-8100</v>
      </c>
      <c r="H32" s="67">
        <f>SUM(F32:G32)</f>
        <v>-8600</v>
      </c>
      <c r="I32" s="102"/>
      <c r="J32" s="100" t="s">
        <v>149</v>
      </c>
      <c r="K32" s="57">
        <v>-200</v>
      </c>
      <c r="L32" s="80">
        <f>SUM(K30:K32)</f>
        <v>-200</v>
      </c>
      <c r="M32" s="85"/>
      <c r="N32" s="100"/>
      <c r="O32" s="57"/>
      <c r="P32" s="100" t="s">
        <v>94</v>
      </c>
      <c r="Q32" s="57">
        <v>-100</v>
      </c>
      <c r="R32" s="152">
        <f>SUM(O30:O32)+SUM(Q30:Q32)</f>
        <v>7400</v>
      </c>
      <c r="S32" s="82">
        <v>-1400</v>
      </c>
      <c r="T32" s="342">
        <v>5286900</v>
      </c>
      <c r="U32" s="341">
        <v>4664000</v>
      </c>
      <c r="V32" s="354">
        <v>4664000</v>
      </c>
      <c r="W32" s="294">
        <v>-7.4999999999999997E-2</v>
      </c>
      <c r="X32" s="294">
        <v>-0.11</v>
      </c>
      <c r="Y32" s="242">
        <v>-7.1999999999999995E-2</v>
      </c>
      <c r="Z32" s="248">
        <v>-7.4999999999999997E-2</v>
      </c>
      <c r="AA32" s="251">
        <v>0.02</v>
      </c>
      <c r="AB32" s="112">
        <v>110.47</v>
      </c>
      <c r="AC32" s="149"/>
      <c r="AD32" s="149"/>
    </row>
    <row r="33" spans="1:30" s="150" customFormat="1" ht="27" customHeight="1" x14ac:dyDescent="0.25">
      <c r="A33" s="32"/>
      <c r="B33" s="14"/>
      <c r="C33" s="128"/>
      <c r="D33" s="279"/>
      <c r="E33" s="265"/>
      <c r="F33" s="64"/>
      <c r="G33" s="64"/>
      <c r="H33" s="70"/>
      <c r="I33" s="146"/>
      <c r="J33" s="109"/>
      <c r="K33" s="64"/>
      <c r="L33" s="72"/>
      <c r="M33" s="97"/>
      <c r="N33" s="109"/>
      <c r="O33" s="64"/>
      <c r="P33" s="109"/>
      <c r="Q33" s="64"/>
      <c r="R33" s="72"/>
      <c r="S33" s="64"/>
      <c r="T33" s="348"/>
      <c r="U33" s="347"/>
      <c r="V33" s="355"/>
      <c r="W33" s="295"/>
      <c r="X33" s="295"/>
      <c r="Y33" s="304"/>
      <c r="Z33" s="250"/>
      <c r="AA33" s="250"/>
      <c r="AB33" s="111">
        <v>110.26</v>
      </c>
    </row>
    <row r="34" spans="1:30" s="150" customFormat="1" ht="27" customHeight="1" x14ac:dyDescent="0.25">
      <c r="A34" s="32"/>
      <c r="B34" s="14"/>
      <c r="C34" s="127"/>
      <c r="D34" s="46"/>
      <c r="E34" s="263"/>
      <c r="F34" s="61"/>
      <c r="G34" s="61"/>
      <c r="H34" s="66"/>
      <c r="I34" s="136"/>
      <c r="J34" s="99" t="s">
        <v>149</v>
      </c>
      <c r="K34" s="61">
        <v>-100</v>
      </c>
      <c r="L34" s="76"/>
      <c r="M34" s="87"/>
      <c r="N34" s="99"/>
      <c r="O34" s="61"/>
      <c r="P34" s="99" t="s">
        <v>171</v>
      </c>
      <c r="Q34" s="61">
        <v>14000</v>
      </c>
      <c r="R34" s="76"/>
      <c r="S34" s="61"/>
      <c r="T34" s="345"/>
      <c r="U34" s="344"/>
      <c r="V34" s="353"/>
      <c r="W34" s="296"/>
      <c r="X34" s="296"/>
      <c r="Y34" s="303"/>
      <c r="Z34" s="247"/>
      <c r="AA34" s="247"/>
      <c r="AB34" s="113"/>
    </row>
    <row r="35" spans="1:30" s="150" customFormat="1" ht="27" customHeight="1" x14ac:dyDescent="0.25">
      <c r="A35" s="34">
        <v>13</v>
      </c>
      <c r="B35" s="18" t="s">
        <v>63</v>
      </c>
      <c r="C35" s="126">
        <v>-1.7465521043115231E-2</v>
      </c>
      <c r="D35" s="280">
        <v>-0.08</v>
      </c>
      <c r="E35" s="264">
        <v>1E-3</v>
      </c>
      <c r="F35" s="57">
        <v>0</v>
      </c>
      <c r="G35" s="57">
        <v>73700</v>
      </c>
      <c r="H35" s="67">
        <f>SUM(F35:G35)</f>
        <v>73700</v>
      </c>
      <c r="I35" s="102"/>
      <c r="J35" s="100" t="s">
        <v>94</v>
      </c>
      <c r="K35" s="57">
        <v>100</v>
      </c>
      <c r="L35" s="80">
        <f>SUM(K33:K35)</f>
        <v>0</v>
      </c>
      <c r="M35" s="81"/>
      <c r="N35" s="100"/>
      <c r="O35" s="57"/>
      <c r="P35" s="100" t="s">
        <v>94</v>
      </c>
      <c r="Q35" s="95">
        <v>-200</v>
      </c>
      <c r="R35" s="152">
        <f>SUM(O33:O35)+SUM(Q33:Q35)</f>
        <v>13800</v>
      </c>
      <c r="S35" s="95">
        <v>87500</v>
      </c>
      <c r="T35" s="352">
        <v>5374400</v>
      </c>
      <c r="U35" s="341">
        <v>4714600</v>
      </c>
      <c r="V35" s="354">
        <v>4714600</v>
      </c>
      <c r="W35" s="294">
        <v>-8.8999999999999996E-2</v>
      </c>
      <c r="X35" s="294">
        <v>-0.12</v>
      </c>
      <c r="Y35" s="242">
        <v>-7.1999999999999995E-2</v>
      </c>
      <c r="Z35" s="251">
        <v>-7.0000000000000007E-2</v>
      </c>
      <c r="AA35" s="251">
        <v>0.02</v>
      </c>
      <c r="AB35" s="112">
        <v>110.46</v>
      </c>
    </row>
    <row r="36" spans="1:30" s="150" customFormat="1" ht="27" customHeight="1" x14ac:dyDescent="0.25">
      <c r="A36" s="32"/>
      <c r="B36" s="36"/>
      <c r="C36" s="128"/>
      <c r="D36" s="279"/>
      <c r="E36" s="265"/>
      <c r="F36" s="64"/>
      <c r="G36" s="64"/>
      <c r="H36" s="70"/>
      <c r="I36" s="146"/>
      <c r="J36" s="109"/>
      <c r="K36" s="64"/>
      <c r="L36" s="72"/>
      <c r="M36" s="97"/>
      <c r="N36" s="109"/>
      <c r="O36" s="64"/>
      <c r="P36" s="109"/>
      <c r="Q36" s="64"/>
      <c r="R36" s="72"/>
      <c r="S36" s="64"/>
      <c r="T36" s="348"/>
      <c r="U36" s="347"/>
      <c r="V36" s="355"/>
      <c r="W36" s="295"/>
      <c r="X36" s="295"/>
      <c r="Y36" s="304"/>
      <c r="Z36" s="250"/>
      <c r="AA36" s="250"/>
      <c r="AB36" s="111">
        <v>109.3</v>
      </c>
    </row>
    <row r="37" spans="1:30" s="150" customFormat="1" ht="27" customHeight="1" x14ac:dyDescent="0.25">
      <c r="A37" s="32"/>
      <c r="B37" s="32"/>
      <c r="C37" s="127"/>
      <c r="D37" s="46"/>
      <c r="E37" s="263"/>
      <c r="F37" s="61"/>
      <c r="G37" s="61"/>
      <c r="H37" s="66"/>
      <c r="I37" s="136"/>
      <c r="J37" s="99" t="s">
        <v>149</v>
      </c>
      <c r="K37" s="61">
        <v>-200</v>
      </c>
      <c r="L37" s="76"/>
      <c r="M37" s="87"/>
      <c r="N37" s="99"/>
      <c r="O37" s="61"/>
      <c r="P37" s="99"/>
      <c r="Q37" s="61"/>
      <c r="R37" s="76"/>
      <c r="S37" s="61"/>
      <c r="T37" s="345"/>
      <c r="U37" s="344"/>
      <c r="V37" s="353"/>
      <c r="W37" s="296"/>
      <c r="X37" s="296"/>
      <c r="Y37" s="303"/>
      <c r="Z37" s="247"/>
      <c r="AA37" s="247"/>
      <c r="AB37" s="113"/>
    </row>
    <row r="38" spans="1:30" s="150" customFormat="1" ht="27" customHeight="1" x14ac:dyDescent="0.25">
      <c r="A38" s="34">
        <v>16</v>
      </c>
      <c r="B38" s="144" t="s">
        <v>59</v>
      </c>
      <c r="C38" s="126">
        <v>-3.5999782466826197E-2</v>
      </c>
      <c r="D38" s="280">
        <v>-7.4999999999999997E-2</v>
      </c>
      <c r="E38" s="264">
        <v>1E-3</v>
      </c>
      <c r="F38" s="57">
        <v>600</v>
      </c>
      <c r="G38" s="57">
        <v>3100</v>
      </c>
      <c r="H38" s="67">
        <f>SUM(F38:G38)</f>
        <v>3700</v>
      </c>
      <c r="I38" s="102"/>
      <c r="J38" s="100" t="s">
        <v>94</v>
      </c>
      <c r="K38" s="57">
        <v>200</v>
      </c>
      <c r="L38" s="80">
        <f>SUM(K36:K38)</f>
        <v>0</v>
      </c>
      <c r="M38" s="81"/>
      <c r="N38" s="100"/>
      <c r="O38" s="57"/>
      <c r="P38" s="100" t="s">
        <v>94</v>
      </c>
      <c r="Q38" s="95">
        <v>-300</v>
      </c>
      <c r="R38" s="152">
        <f>SUM(O36:O38)+SUM(Q36:Q38)</f>
        <v>-300</v>
      </c>
      <c r="S38" s="95">
        <v>3400</v>
      </c>
      <c r="T38" s="352">
        <v>5377800</v>
      </c>
      <c r="U38" s="341">
        <v>4678400</v>
      </c>
      <c r="V38" s="354">
        <v>3282100</v>
      </c>
      <c r="W38" s="294">
        <v>-0.1</v>
      </c>
      <c r="X38" s="294">
        <v>-0.15</v>
      </c>
      <c r="Y38" s="242">
        <v>-7.1999999999999995E-2</v>
      </c>
      <c r="Z38" s="251">
        <v>-7.0000000000000007E-2</v>
      </c>
      <c r="AA38" s="251">
        <v>0.01</v>
      </c>
      <c r="AB38" s="112">
        <v>109.75</v>
      </c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/>
      <c r="K39" s="61"/>
      <c r="L39" s="76"/>
      <c r="M39" s="87"/>
      <c r="N39" s="99"/>
      <c r="O39" s="61"/>
      <c r="P39" s="99"/>
      <c r="Q39" s="96"/>
      <c r="R39" s="153"/>
      <c r="S39" s="96"/>
      <c r="T39" s="351"/>
      <c r="U39" s="344"/>
      <c r="V39" s="353"/>
      <c r="W39" s="296"/>
      <c r="X39" s="296"/>
      <c r="Y39" s="303"/>
      <c r="Z39" s="247"/>
      <c r="AA39" s="296"/>
      <c r="AB39" s="113">
        <v>109.12</v>
      </c>
      <c r="AC39" s="149"/>
      <c r="AD39" s="149"/>
    </row>
    <row r="40" spans="1:30" ht="27" customHeight="1" x14ac:dyDescent="0.25">
      <c r="A40" s="32"/>
      <c r="B40" s="14"/>
      <c r="C40" s="127"/>
      <c r="D40" s="46"/>
      <c r="E40" s="263"/>
      <c r="F40" s="61"/>
      <c r="G40" s="61"/>
      <c r="H40" s="66"/>
      <c r="I40" s="136"/>
      <c r="J40" s="99" t="s">
        <v>159</v>
      </c>
      <c r="K40" s="61">
        <v>-100</v>
      </c>
      <c r="L40" s="76"/>
      <c r="M40" s="87"/>
      <c r="N40" s="99"/>
      <c r="O40" s="61"/>
      <c r="P40" s="99"/>
      <c r="Q40" s="96"/>
      <c r="R40" s="153"/>
      <c r="S40" s="96"/>
      <c r="T40" s="351"/>
      <c r="U40" s="344"/>
      <c r="V40" s="343"/>
      <c r="W40" s="296"/>
      <c r="X40" s="296"/>
      <c r="Y40" s="303"/>
      <c r="Z40" s="247"/>
      <c r="AA40" s="247"/>
      <c r="AB40" s="113"/>
      <c r="AC40" s="149"/>
      <c r="AD40" s="149"/>
    </row>
    <row r="41" spans="1:30" ht="27" customHeight="1" x14ac:dyDescent="0.25">
      <c r="A41" s="34">
        <v>17</v>
      </c>
      <c r="B41" s="18" t="s">
        <v>60</v>
      </c>
      <c r="C41" s="126">
        <v>-3.6869015609601805E-2</v>
      </c>
      <c r="D41" s="276">
        <v>-7.0000000000000007E-2</v>
      </c>
      <c r="E41" s="264">
        <v>1E-3</v>
      </c>
      <c r="F41" s="69">
        <v>500</v>
      </c>
      <c r="G41" s="57">
        <v>1600</v>
      </c>
      <c r="H41" s="67">
        <f>SUM(F41:G41)</f>
        <v>2100</v>
      </c>
      <c r="I41" s="55"/>
      <c r="J41" s="100" t="s">
        <v>94</v>
      </c>
      <c r="K41" s="57">
        <v>300</v>
      </c>
      <c r="L41" s="80">
        <f>SUM(K39:K41)</f>
        <v>200</v>
      </c>
      <c r="M41" s="89"/>
      <c r="N41" s="100"/>
      <c r="O41" s="57"/>
      <c r="P41" s="100" t="s">
        <v>94</v>
      </c>
      <c r="Q41" s="95">
        <v>-100</v>
      </c>
      <c r="R41" s="152">
        <f>SUM(O39:O41)+SUM(Q39:Q41)</f>
        <v>-100</v>
      </c>
      <c r="S41" s="154">
        <v>2200</v>
      </c>
      <c r="T41" s="352">
        <v>5380000</v>
      </c>
      <c r="U41" s="341">
        <v>4677200</v>
      </c>
      <c r="V41" s="340">
        <v>4640000</v>
      </c>
      <c r="W41" s="294">
        <v>-0.12</v>
      </c>
      <c r="X41" s="294">
        <v>-0.15</v>
      </c>
      <c r="Y41" s="242">
        <v>-7.1999999999999995E-2</v>
      </c>
      <c r="Z41" s="248">
        <v>-7.0000000000000007E-2</v>
      </c>
      <c r="AA41" s="251">
        <v>5.0000000000000001E-3</v>
      </c>
      <c r="AB41" s="112">
        <v>109.4</v>
      </c>
      <c r="AC41" s="151"/>
      <c r="AD41" s="149"/>
    </row>
    <row r="42" spans="1:30" ht="27" customHeight="1" x14ac:dyDescent="0.25">
      <c r="A42" s="32"/>
      <c r="B42" s="14"/>
      <c r="C42" s="127"/>
      <c r="D42" s="46"/>
      <c r="E42" s="266"/>
      <c r="F42" s="61"/>
      <c r="G42" s="61"/>
      <c r="H42" s="66"/>
      <c r="I42" s="56"/>
      <c r="J42" s="99" t="s">
        <v>178</v>
      </c>
      <c r="K42" s="61">
        <v>-4000</v>
      </c>
      <c r="L42" s="76"/>
      <c r="M42" s="135"/>
      <c r="N42" s="99"/>
      <c r="O42" s="61"/>
      <c r="P42" s="99"/>
      <c r="Q42" s="96"/>
      <c r="R42" s="155"/>
      <c r="S42" s="96"/>
      <c r="T42" s="351"/>
      <c r="U42" s="344"/>
      <c r="V42" s="343"/>
      <c r="W42" s="296"/>
      <c r="X42" s="296"/>
      <c r="Y42" s="303"/>
      <c r="Z42" s="247"/>
      <c r="AA42" s="247"/>
      <c r="AB42" s="113">
        <v>109.48</v>
      </c>
      <c r="AC42" s="150"/>
      <c r="AD42" s="149"/>
    </row>
    <row r="43" spans="1:30" ht="27" customHeight="1" x14ac:dyDescent="0.25">
      <c r="A43" s="32"/>
      <c r="B43" s="14"/>
      <c r="C43" s="59"/>
      <c r="D43" s="277"/>
      <c r="E43" s="263"/>
      <c r="F43" s="137"/>
      <c r="G43" s="61"/>
      <c r="H43" s="68"/>
      <c r="I43" s="108"/>
      <c r="J43" s="99" t="s">
        <v>149</v>
      </c>
      <c r="K43" s="96">
        <v>-100</v>
      </c>
      <c r="L43" s="76"/>
      <c r="M43" s="90"/>
      <c r="N43" s="99"/>
      <c r="O43" s="61"/>
      <c r="P43" s="99" t="s">
        <v>170</v>
      </c>
      <c r="Q43" s="61">
        <v>1000</v>
      </c>
      <c r="R43" s="105"/>
      <c r="S43" s="84"/>
      <c r="T43" s="345"/>
      <c r="U43" s="350"/>
      <c r="V43" s="349"/>
      <c r="W43" s="296"/>
      <c r="X43" s="296"/>
      <c r="Y43" s="306"/>
      <c r="Z43" s="247"/>
      <c r="AA43" s="296"/>
      <c r="AB43" s="113"/>
      <c r="AC43" s="151"/>
      <c r="AD43" s="149"/>
    </row>
    <row r="44" spans="1:30" ht="27" customHeight="1" x14ac:dyDescent="0.25">
      <c r="A44" s="34">
        <v>18</v>
      </c>
      <c r="B44" s="18" t="s">
        <v>61</v>
      </c>
      <c r="C44" s="126">
        <v>-3.6759704322426909E-2</v>
      </c>
      <c r="D44" s="276">
        <v>-7.0000000000000007E-2</v>
      </c>
      <c r="E44" s="264">
        <v>1E-3</v>
      </c>
      <c r="F44" s="69">
        <v>100</v>
      </c>
      <c r="G44" s="57">
        <v>-2700</v>
      </c>
      <c r="H44" s="67">
        <f>SUM(F44:G44)</f>
        <v>-2600</v>
      </c>
      <c r="I44" s="107"/>
      <c r="J44" s="100" t="s">
        <v>94</v>
      </c>
      <c r="K44" s="95">
        <v>100</v>
      </c>
      <c r="L44" s="80">
        <f>SUM(K42:K44)</f>
        <v>-4000</v>
      </c>
      <c r="M44" s="81"/>
      <c r="N44" s="100" t="s">
        <v>178</v>
      </c>
      <c r="O44" s="57">
        <v>3400</v>
      </c>
      <c r="P44" s="100" t="s">
        <v>149</v>
      </c>
      <c r="Q44" s="57">
        <v>5000</v>
      </c>
      <c r="R44" s="152">
        <f>SUM(O42:O44)+SUM(Q42:Q44)</f>
        <v>9400</v>
      </c>
      <c r="S44" s="82">
        <v>2800</v>
      </c>
      <c r="T44" s="342">
        <v>5382800</v>
      </c>
      <c r="U44" s="341">
        <v>4683700</v>
      </c>
      <c r="V44" s="340">
        <v>4680600</v>
      </c>
      <c r="W44" s="294">
        <v>-0.14399999999999999</v>
      </c>
      <c r="X44" s="294">
        <v>-0.15</v>
      </c>
      <c r="Y44" s="242">
        <v>-7.1999999999999995E-2</v>
      </c>
      <c r="Z44" s="248">
        <v>-7.0000000000000007E-2</v>
      </c>
      <c r="AA44" s="251">
        <v>0.01</v>
      </c>
      <c r="AB44" s="112">
        <v>109.68</v>
      </c>
      <c r="AC44" s="151"/>
      <c r="AD44" s="149"/>
    </row>
    <row r="45" spans="1:30" ht="27" customHeight="1" x14ac:dyDescent="0.25">
      <c r="A45" s="32"/>
      <c r="B45" s="14"/>
      <c r="C45" s="127"/>
      <c r="D45" s="46"/>
      <c r="E45" s="263"/>
      <c r="F45" s="61"/>
      <c r="G45" s="61"/>
      <c r="H45" s="66"/>
      <c r="I45" s="129"/>
      <c r="J45" s="99"/>
      <c r="K45" s="96"/>
      <c r="L45" s="76"/>
      <c r="M45" s="87"/>
      <c r="N45" s="99"/>
      <c r="O45" s="61"/>
      <c r="P45" s="99"/>
      <c r="Q45" s="61"/>
      <c r="R45" s="131"/>
      <c r="S45" s="61"/>
      <c r="T45" s="345"/>
      <c r="U45" s="344"/>
      <c r="V45" s="343"/>
      <c r="W45" s="296"/>
      <c r="X45" s="296"/>
      <c r="Y45" s="303"/>
      <c r="Z45" s="247"/>
      <c r="AA45" s="247"/>
      <c r="AB45" s="113">
        <v>109.75</v>
      </c>
      <c r="AC45" s="151"/>
      <c r="AD45" s="149"/>
    </row>
    <row r="46" spans="1:30" ht="27" customHeight="1" x14ac:dyDescent="0.25">
      <c r="A46" s="32"/>
      <c r="B46" s="14"/>
      <c r="C46" s="127"/>
      <c r="D46" s="46"/>
      <c r="E46" s="263"/>
      <c r="F46" s="61"/>
      <c r="G46" s="61"/>
      <c r="H46" s="66"/>
      <c r="I46" s="129"/>
      <c r="J46" s="99"/>
      <c r="K46" s="96"/>
      <c r="L46" s="76"/>
      <c r="M46" s="87"/>
      <c r="N46" s="99"/>
      <c r="O46" s="93"/>
      <c r="P46" s="99" t="s">
        <v>171</v>
      </c>
      <c r="Q46" s="61">
        <v>13400</v>
      </c>
      <c r="R46" s="131"/>
      <c r="S46" s="61"/>
      <c r="T46" s="345"/>
      <c r="U46" s="344"/>
      <c r="V46" s="343"/>
      <c r="W46" s="296"/>
      <c r="X46" s="296"/>
      <c r="Y46" s="303"/>
      <c r="Z46" s="247"/>
      <c r="AA46" s="247"/>
      <c r="AB46" s="113"/>
      <c r="AC46" s="151"/>
      <c r="AD46" s="149"/>
    </row>
    <row r="47" spans="1:30" s="150" customFormat="1" ht="27" customHeight="1" x14ac:dyDescent="0.25">
      <c r="A47" s="34">
        <v>19</v>
      </c>
      <c r="B47" s="18" t="s">
        <v>62</v>
      </c>
      <c r="C47" s="126">
        <v>-3.757636233113619E-2</v>
      </c>
      <c r="D47" s="280">
        <v>-7.0000000000000007E-2</v>
      </c>
      <c r="E47" s="267">
        <v>1E-3</v>
      </c>
      <c r="F47" s="57">
        <v>-100</v>
      </c>
      <c r="G47" s="57">
        <v>2400</v>
      </c>
      <c r="H47" s="67">
        <f>SUM(F47:G47)</f>
        <v>2300</v>
      </c>
      <c r="I47" s="133"/>
      <c r="J47" s="100" t="s">
        <v>149</v>
      </c>
      <c r="K47" s="95">
        <v>-200</v>
      </c>
      <c r="L47" s="80">
        <f>SUM(K45:K47)</f>
        <v>-200</v>
      </c>
      <c r="M47" s="81"/>
      <c r="N47" s="100"/>
      <c r="O47" s="57"/>
      <c r="P47" s="100" t="s">
        <v>94</v>
      </c>
      <c r="Q47" s="57">
        <v>-800</v>
      </c>
      <c r="R47" s="152">
        <f>SUM(O45:O47)+SUM(Q45:Q47)</f>
        <v>12600</v>
      </c>
      <c r="S47" s="57">
        <v>14700</v>
      </c>
      <c r="T47" s="342">
        <v>5397500</v>
      </c>
      <c r="U47" s="341">
        <v>4677800</v>
      </c>
      <c r="V47" s="340">
        <v>4676600</v>
      </c>
      <c r="W47" s="297">
        <v>-0.126</v>
      </c>
      <c r="X47" s="297">
        <v>-0.12</v>
      </c>
      <c r="Y47" s="245">
        <v>-7.1999999999999995E-2</v>
      </c>
      <c r="Z47" s="248">
        <v>-7.0000000000000007E-2</v>
      </c>
      <c r="AA47" s="251">
        <v>0.01</v>
      </c>
      <c r="AB47" s="112">
        <v>110.22</v>
      </c>
      <c r="AC47" s="151"/>
    </row>
    <row r="48" spans="1:30" s="150" customFormat="1" ht="27" customHeight="1" x14ac:dyDescent="0.25">
      <c r="A48" s="32"/>
      <c r="B48" s="14"/>
      <c r="C48" s="59"/>
      <c r="D48" s="45"/>
      <c r="E48" s="263"/>
      <c r="F48" s="61"/>
      <c r="G48" s="61"/>
      <c r="H48" s="66"/>
      <c r="I48" s="56"/>
      <c r="J48" s="99"/>
      <c r="K48" s="96"/>
      <c r="L48" s="76"/>
      <c r="M48" s="87"/>
      <c r="N48" s="99"/>
      <c r="O48" s="61"/>
      <c r="P48" s="99"/>
      <c r="Q48" s="61"/>
      <c r="R48" s="105"/>
      <c r="S48" s="61"/>
      <c r="T48" s="345"/>
      <c r="U48" s="344"/>
      <c r="V48" s="343"/>
      <c r="W48" s="296"/>
      <c r="X48" s="296"/>
      <c r="Y48" s="303"/>
      <c r="Z48" s="249"/>
      <c r="AA48" s="247"/>
      <c r="AB48" s="147">
        <v>109.58</v>
      </c>
      <c r="AC48" s="151"/>
    </row>
    <row r="49" spans="1:29" s="150" customFormat="1" ht="27" customHeight="1" x14ac:dyDescent="0.25">
      <c r="A49" s="32"/>
      <c r="B49" s="14"/>
      <c r="C49" s="59"/>
      <c r="D49" s="45"/>
      <c r="E49" s="263"/>
      <c r="F49" s="61"/>
      <c r="G49" s="61"/>
      <c r="H49" s="66"/>
      <c r="I49" s="56"/>
      <c r="J49" s="99" t="s">
        <v>149</v>
      </c>
      <c r="K49" s="96">
        <v>-700</v>
      </c>
      <c r="L49" s="76"/>
      <c r="M49" s="87"/>
      <c r="N49" s="99"/>
      <c r="O49" s="61"/>
      <c r="P49" s="99"/>
      <c r="Q49" s="61"/>
      <c r="R49" s="105"/>
      <c r="S49" s="61"/>
      <c r="T49" s="345"/>
      <c r="U49" s="344"/>
      <c r="V49" s="343"/>
      <c r="W49" s="296"/>
      <c r="X49" s="296"/>
      <c r="Y49" s="303"/>
      <c r="Z49" s="249"/>
      <c r="AA49" s="247"/>
      <c r="AB49" s="147"/>
      <c r="AC49" s="151"/>
    </row>
    <row r="50" spans="1:29" s="150" customFormat="1" ht="27" customHeight="1" x14ac:dyDescent="0.25">
      <c r="A50" s="34">
        <v>20</v>
      </c>
      <c r="B50" s="18" t="s">
        <v>63</v>
      </c>
      <c r="C50" s="126">
        <v>-3.7551503286616286E-2</v>
      </c>
      <c r="D50" s="280">
        <v>-7.4999999999999997E-2</v>
      </c>
      <c r="E50" s="264">
        <v>1E-3</v>
      </c>
      <c r="F50" s="57">
        <v>0</v>
      </c>
      <c r="G50" s="57">
        <v>-23500</v>
      </c>
      <c r="H50" s="67">
        <f>SUM(F50:G50)</f>
        <v>-23500</v>
      </c>
      <c r="I50" s="55"/>
      <c r="J50" s="100" t="s">
        <v>94</v>
      </c>
      <c r="K50" s="95">
        <v>800</v>
      </c>
      <c r="L50" s="80">
        <f>SUM(K48:K50)</f>
        <v>100</v>
      </c>
      <c r="M50" s="81"/>
      <c r="N50" s="100"/>
      <c r="O50" s="57"/>
      <c r="P50" s="100"/>
      <c r="Q50" s="57"/>
      <c r="R50" s="152">
        <f>SUM(O48:O50)+SUM(Q48:Q50)</f>
        <v>0</v>
      </c>
      <c r="S50" s="57">
        <v>-23400</v>
      </c>
      <c r="T50" s="342">
        <v>5374100</v>
      </c>
      <c r="U50" s="341">
        <v>4673400</v>
      </c>
      <c r="V50" s="340">
        <v>4672900</v>
      </c>
      <c r="W50" s="297">
        <v>-9.5000000000000001E-2</v>
      </c>
      <c r="X50" s="297">
        <v>-0.12</v>
      </c>
      <c r="Y50" s="242">
        <v>-7.1999999999999995E-2</v>
      </c>
      <c r="Z50" s="248">
        <v>-7.0000000000000007E-2</v>
      </c>
      <c r="AA50" s="251">
        <v>5.0000000000000001E-3</v>
      </c>
      <c r="AB50" s="148">
        <v>109.88</v>
      </c>
      <c r="AC50" s="151"/>
    </row>
    <row r="51" spans="1:29" s="150" customFormat="1" ht="27" customHeight="1" x14ac:dyDescent="0.25">
      <c r="A51" s="36"/>
      <c r="B51" s="14"/>
      <c r="C51" s="58"/>
      <c r="D51" s="281"/>
      <c r="E51" s="265"/>
      <c r="F51" s="64"/>
      <c r="G51" s="64"/>
      <c r="H51" s="70"/>
      <c r="I51" s="110"/>
      <c r="J51" s="109"/>
      <c r="K51" s="96"/>
      <c r="L51" s="72"/>
      <c r="M51" s="97"/>
      <c r="N51" s="99"/>
      <c r="O51" s="64"/>
      <c r="P51" s="99"/>
      <c r="Q51" s="64"/>
      <c r="R51" s="104"/>
      <c r="S51" s="64"/>
      <c r="T51" s="348"/>
      <c r="U51" s="347"/>
      <c r="V51" s="346"/>
      <c r="W51" s="295"/>
      <c r="X51" s="295"/>
      <c r="Y51" s="304"/>
      <c r="Z51" s="253"/>
      <c r="AA51" s="250"/>
      <c r="AB51" s="111">
        <v>109.82</v>
      </c>
      <c r="AC51" s="151"/>
    </row>
    <row r="52" spans="1:29" s="150" customFormat="1" ht="27" customHeight="1" x14ac:dyDescent="0.25">
      <c r="A52" s="32"/>
      <c r="B52" s="14"/>
      <c r="C52" s="59"/>
      <c r="D52" s="45"/>
      <c r="E52" s="263"/>
      <c r="F52" s="61"/>
      <c r="G52" s="61"/>
      <c r="H52" s="66"/>
      <c r="I52" s="134"/>
      <c r="J52" s="99"/>
      <c r="K52" s="96"/>
      <c r="L52" s="76"/>
      <c r="M52" s="87"/>
      <c r="N52" s="99"/>
      <c r="O52" s="61"/>
      <c r="P52" s="99"/>
      <c r="Q52" s="61"/>
      <c r="R52" s="105"/>
      <c r="S52" s="61"/>
      <c r="T52" s="345"/>
      <c r="U52" s="344"/>
      <c r="V52" s="343"/>
      <c r="W52" s="296"/>
      <c r="X52" s="296"/>
      <c r="Y52" s="303"/>
      <c r="Z52" s="249"/>
      <c r="AA52" s="247"/>
      <c r="AB52" s="113"/>
      <c r="AC52" s="151"/>
    </row>
    <row r="53" spans="1:29" s="150" customFormat="1" ht="27" customHeight="1" x14ac:dyDescent="0.25">
      <c r="A53" s="34">
        <v>23</v>
      </c>
      <c r="B53" s="144" t="s">
        <v>59</v>
      </c>
      <c r="C53" s="126">
        <v>-3.2493779873331678E-2</v>
      </c>
      <c r="D53" s="280">
        <v>-7.0000000000000007E-2</v>
      </c>
      <c r="E53" s="264">
        <v>1E-3</v>
      </c>
      <c r="F53" s="57">
        <v>100</v>
      </c>
      <c r="G53" s="57">
        <v>10000</v>
      </c>
      <c r="H53" s="67">
        <f>SUM(F53:G53)</f>
        <v>10100</v>
      </c>
      <c r="I53" s="55"/>
      <c r="J53" s="100" t="s">
        <v>149</v>
      </c>
      <c r="K53" s="95">
        <v>-200</v>
      </c>
      <c r="L53" s="80">
        <f>SUM(K51:K53)</f>
        <v>-200</v>
      </c>
      <c r="M53" s="81"/>
      <c r="N53" s="100"/>
      <c r="O53" s="57"/>
      <c r="P53" s="100"/>
      <c r="Q53" s="57"/>
      <c r="R53" s="152">
        <f>SUM(O51:O53)+SUM(Q51:Q53)</f>
        <v>0</v>
      </c>
      <c r="S53" s="57">
        <v>9900</v>
      </c>
      <c r="T53" s="342">
        <v>5384000</v>
      </c>
      <c r="U53" s="341">
        <v>4686700</v>
      </c>
      <c r="V53" s="340">
        <v>4686400</v>
      </c>
      <c r="W53" s="294">
        <v>-9.5000000000000001E-2</v>
      </c>
      <c r="X53" s="294">
        <v>-0.124</v>
      </c>
      <c r="Y53" s="242">
        <v>-7.1999999999999995E-2</v>
      </c>
      <c r="Z53" s="248">
        <v>-7.0000000000000007E-2</v>
      </c>
      <c r="AA53" s="251">
        <v>1.4999999999999999E-2</v>
      </c>
      <c r="AB53" s="112">
        <v>109.99</v>
      </c>
      <c r="AC53" s="151"/>
    </row>
    <row r="54" spans="1:29" s="150" customFormat="1" ht="27" customHeight="1" x14ac:dyDescent="0.25">
      <c r="A54" s="32"/>
      <c r="B54" s="14"/>
      <c r="C54" s="127"/>
      <c r="D54" s="46"/>
      <c r="E54" s="263"/>
      <c r="F54" s="61"/>
      <c r="G54" s="61"/>
      <c r="H54" s="66"/>
      <c r="I54" s="56"/>
      <c r="J54" s="99"/>
      <c r="K54" s="96"/>
      <c r="L54" s="76"/>
      <c r="M54" s="87"/>
      <c r="N54" s="99"/>
      <c r="O54" s="61"/>
      <c r="P54" s="99"/>
      <c r="Q54" s="61"/>
      <c r="R54" s="76"/>
      <c r="S54" s="61"/>
      <c r="T54" s="345"/>
      <c r="U54" s="344"/>
      <c r="V54" s="343"/>
      <c r="W54" s="296"/>
      <c r="X54" s="296"/>
      <c r="Y54" s="303"/>
      <c r="Z54" s="247"/>
      <c r="AA54" s="247"/>
      <c r="AB54" s="113">
        <v>109.65</v>
      </c>
      <c r="AC54" s="151"/>
    </row>
    <row r="55" spans="1:29" s="150" customFormat="1" ht="27" customHeight="1" x14ac:dyDescent="0.25">
      <c r="A55" s="32"/>
      <c r="B55" s="14"/>
      <c r="C55" s="127"/>
      <c r="D55" s="46"/>
      <c r="E55" s="263"/>
      <c r="F55" s="61"/>
      <c r="G55" s="61"/>
      <c r="H55" s="66"/>
      <c r="I55" s="56"/>
      <c r="J55" s="99"/>
      <c r="K55" s="96"/>
      <c r="L55" s="76"/>
      <c r="M55" s="87"/>
      <c r="N55" s="99"/>
      <c r="O55" s="61"/>
      <c r="P55" s="99" t="s">
        <v>159</v>
      </c>
      <c r="Q55" s="61">
        <v>800</v>
      </c>
      <c r="R55" s="76"/>
      <c r="S55" s="61"/>
      <c r="T55" s="345"/>
      <c r="U55" s="344"/>
      <c r="V55" s="343"/>
      <c r="W55" s="296"/>
      <c r="X55" s="296"/>
      <c r="Y55" s="303"/>
      <c r="Z55" s="247"/>
      <c r="AA55" s="247"/>
      <c r="AB55" s="113"/>
      <c r="AC55" s="151"/>
    </row>
    <row r="56" spans="1:29" s="150" customFormat="1" ht="27" customHeight="1" x14ac:dyDescent="0.25">
      <c r="A56" s="34">
        <v>24</v>
      </c>
      <c r="B56" s="18" t="s">
        <v>60</v>
      </c>
      <c r="C56" s="126">
        <v>-3.6605717827535439E-2</v>
      </c>
      <c r="D56" s="280">
        <v>-7.0000000000000007E-2</v>
      </c>
      <c r="E56" s="264">
        <v>1E-3</v>
      </c>
      <c r="F56" s="57">
        <v>-100</v>
      </c>
      <c r="G56" s="57">
        <v>200</v>
      </c>
      <c r="H56" s="67">
        <f>SUM(F56:G56)</f>
        <v>100</v>
      </c>
      <c r="I56" s="55"/>
      <c r="J56" s="100" t="s">
        <v>149</v>
      </c>
      <c r="K56" s="95">
        <v>-200</v>
      </c>
      <c r="L56" s="80">
        <f>SUM(K54:K56)</f>
        <v>-200</v>
      </c>
      <c r="M56" s="81"/>
      <c r="N56" s="100"/>
      <c r="O56" s="57"/>
      <c r="P56" s="100" t="s">
        <v>94</v>
      </c>
      <c r="Q56" s="95">
        <v>-100</v>
      </c>
      <c r="R56" s="152">
        <f>SUM(O54:O56)+SUM(Q54:Q56)</f>
        <v>700</v>
      </c>
      <c r="S56" s="57">
        <v>600</v>
      </c>
      <c r="T56" s="342">
        <v>5384600</v>
      </c>
      <c r="U56" s="341">
        <v>4689200</v>
      </c>
      <c r="V56" s="340">
        <v>4688800</v>
      </c>
      <c r="W56" s="294">
        <v>-9.5000000000000001E-2</v>
      </c>
      <c r="X56" s="294">
        <v>-0.124</v>
      </c>
      <c r="Y56" s="242">
        <v>-7.1999999999999995E-2</v>
      </c>
      <c r="Z56" s="251">
        <v>-7.0000000000000007E-2</v>
      </c>
      <c r="AA56" s="251">
        <v>1.4999999999999999E-2</v>
      </c>
      <c r="AB56" s="112">
        <v>109.88</v>
      </c>
      <c r="AC56" s="151"/>
    </row>
    <row r="57" spans="1:29" s="150" customFormat="1" ht="27" customHeight="1" x14ac:dyDescent="0.25">
      <c r="A57" s="36"/>
      <c r="B57" s="14"/>
      <c r="C57" s="128"/>
      <c r="D57" s="279"/>
      <c r="E57" s="265"/>
      <c r="F57" s="64"/>
      <c r="G57" s="64"/>
      <c r="H57" s="70"/>
      <c r="I57" s="365"/>
      <c r="J57" s="109"/>
      <c r="K57" s="364"/>
      <c r="L57" s="72"/>
      <c r="M57" s="97"/>
      <c r="N57" s="109"/>
      <c r="O57" s="64"/>
      <c r="P57" s="109"/>
      <c r="Q57" s="64"/>
      <c r="R57" s="72"/>
      <c r="S57" s="64"/>
      <c r="T57" s="348"/>
      <c r="U57" s="347"/>
      <c r="V57" s="346"/>
      <c r="W57" s="295"/>
      <c r="X57" s="295"/>
      <c r="Y57" s="304"/>
      <c r="Z57" s="250"/>
      <c r="AA57" s="250"/>
      <c r="AB57" s="111">
        <v>109.67</v>
      </c>
      <c r="AC57" s="151"/>
    </row>
    <row r="58" spans="1:29" s="150" customFormat="1" ht="27" customHeight="1" x14ac:dyDescent="0.25">
      <c r="A58" s="32"/>
      <c r="B58" s="14"/>
      <c r="C58" s="127"/>
      <c r="D58" s="46"/>
      <c r="E58" s="263"/>
      <c r="F58" s="61"/>
      <c r="G58" s="61"/>
      <c r="H58" s="66"/>
      <c r="I58" s="56"/>
      <c r="J58" s="99" t="s">
        <v>149</v>
      </c>
      <c r="K58" s="96">
        <v>-900</v>
      </c>
      <c r="L58" s="76"/>
      <c r="M58" s="87"/>
      <c r="N58" s="99"/>
      <c r="O58" s="61"/>
      <c r="P58" s="99"/>
      <c r="Q58" s="61"/>
      <c r="R58" s="76"/>
      <c r="S58" s="61"/>
      <c r="T58" s="345"/>
      <c r="U58" s="344"/>
      <c r="V58" s="343"/>
      <c r="W58" s="296"/>
      <c r="X58" s="296"/>
      <c r="Y58" s="303"/>
      <c r="Z58" s="247"/>
      <c r="AA58" s="247"/>
      <c r="AB58" s="113"/>
      <c r="AC58" s="151"/>
    </row>
    <row r="59" spans="1:29" s="150" customFormat="1" ht="27" customHeight="1" x14ac:dyDescent="0.25">
      <c r="A59" s="34">
        <v>25</v>
      </c>
      <c r="B59" s="18" t="s">
        <v>61</v>
      </c>
      <c r="C59" s="126">
        <v>-3.687385433609585E-2</v>
      </c>
      <c r="D59" s="280">
        <v>-7.0000000000000007E-2</v>
      </c>
      <c r="E59" s="264">
        <v>1E-3</v>
      </c>
      <c r="F59" s="57">
        <v>-300</v>
      </c>
      <c r="G59" s="57">
        <v>-37400</v>
      </c>
      <c r="H59" s="67">
        <f>SUM(F59:G59)</f>
        <v>-37700</v>
      </c>
      <c r="I59" s="55"/>
      <c r="J59" s="100" t="s">
        <v>94</v>
      </c>
      <c r="K59" s="95">
        <v>100</v>
      </c>
      <c r="L59" s="80">
        <f>SUM(K57:K59)</f>
        <v>-800</v>
      </c>
      <c r="M59" s="329"/>
      <c r="N59" s="100"/>
      <c r="O59" s="57"/>
      <c r="P59" s="100"/>
      <c r="Q59" s="57"/>
      <c r="R59" s="152">
        <f>SUM(O57:O59)+SUM(Q57:Q59)+M59</f>
        <v>0</v>
      </c>
      <c r="S59" s="57">
        <v>-38500</v>
      </c>
      <c r="T59" s="342">
        <v>5346100</v>
      </c>
      <c r="U59" s="341">
        <v>4652200</v>
      </c>
      <c r="V59" s="340">
        <v>4651900</v>
      </c>
      <c r="W59" s="297">
        <v>-9.0999999999999998E-2</v>
      </c>
      <c r="X59" s="297">
        <v>-0.124</v>
      </c>
      <c r="Y59" s="328">
        <v>-7.1999999999999995E-2</v>
      </c>
      <c r="Z59" s="251">
        <v>-7.0000000000000007E-2</v>
      </c>
      <c r="AA59" s="251">
        <v>1.7000000000000001E-2</v>
      </c>
      <c r="AB59" s="112">
        <v>109.87</v>
      </c>
      <c r="AC59" s="151"/>
    </row>
    <row r="60" spans="1:29" s="150" customFormat="1" ht="27" customHeight="1" x14ac:dyDescent="0.25">
      <c r="A60" s="32"/>
      <c r="B60" s="14"/>
      <c r="C60" s="127"/>
      <c r="D60" s="46"/>
      <c r="E60" s="263"/>
      <c r="F60" s="61"/>
      <c r="G60" s="61"/>
      <c r="H60" s="66"/>
      <c r="I60" s="56"/>
      <c r="J60" s="99"/>
      <c r="K60" s="96"/>
      <c r="L60" s="76"/>
      <c r="M60" s="87"/>
      <c r="N60" s="99"/>
      <c r="O60" s="61"/>
      <c r="P60" s="99" t="s">
        <v>171</v>
      </c>
      <c r="Q60" s="61">
        <v>9400</v>
      </c>
      <c r="R60" s="76"/>
      <c r="S60" s="61"/>
      <c r="T60" s="345"/>
      <c r="U60" s="344"/>
      <c r="V60" s="343"/>
      <c r="W60" s="296"/>
      <c r="X60" s="296"/>
      <c r="Y60" s="303"/>
      <c r="Z60" s="247"/>
      <c r="AA60" s="247"/>
      <c r="AB60" s="113">
        <v>109.93</v>
      </c>
      <c r="AC60" s="151"/>
    </row>
    <row r="61" spans="1:29" s="150" customFormat="1" ht="27" customHeight="1" x14ac:dyDescent="0.25">
      <c r="A61" s="32"/>
      <c r="B61" s="14"/>
      <c r="C61" s="127"/>
      <c r="D61" s="46"/>
      <c r="E61" s="263"/>
      <c r="F61" s="61"/>
      <c r="G61" s="61"/>
      <c r="H61" s="66"/>
      <c r="I61" s="56"/>
      <c r="J61" s="99" t="s">
        <v>149</v>
      </c>
      <c r="K61" s="96">
        <v>-100</v>
      </c>
      <c r="L61" s="76"/>
      <c r="M61" s="87"/>
      <c r="N61" s="99"/>
      <c r="O61" s="61"/>
      <c r="P61" s="99" t="s">
        <v>94</v>
      </c>
      <c r="Q61" s="61">
        <v>-100</v>
      </c>
      <c r="R61" s="76"/>
      <c r="S61" s="61"/>
      <c r="T61" s="345"/>
      <c r="U61" s="344"/>
      <c r="V61" s="343"/>
      <c r="W61" s="296"/>
      <c r="X61" s="296"/>
      <c r="Y61" s="303"/>
      <c r="Z61" s="247"/>
      <c r="AA61" s="247"/>
      <c r="AB61" s="113"/>
      <c r="AC61" s="151"/>
    </row>
    <row r="62" spans="1:29" s="150" customFormat="1" ht="27" customHeight="1" x14ac:dyDescent="0.25">
      <c r="A62" s="34">
        <v>26</v>
      </c>
      <c r="B62" s="18" t="s">
        <v>62</v>
      </c>
      <c r="C62" s="126">
        <v>-3.6790386770217537E-2</v>
      </c>
      <c r="D62" s="280">
        <v>-7.0000000000000007E-2</v>
      </c>
      <c r="E62" s="264">
        <v>1E-3</v>
      </c>
      <c r="F62" s="57">
        <v>-1300</v>
      </c>
      <c r="G62" s="57">
        <v>3400</v>
      </c>
      <c r="H62" s="67">
        <f>SUM(F62:G62)</f>
        <v>2100</v>
      </c>
      <c r="I62" s="55"/>
      <c r="J62" s="100" t="s">
        <v>177</v>
      </c>
      <c r="K62" s="95">
        <v>-178800</v>
      </c>
      <c r="L62" s="80">
        <f>SUM(K60:K62)</f>
        <v>-178900</v>
      </c>
      <c r="M62" s="81"/>
      <c r="N62" s="100"/>
      <c r="O62" s="57"/>
      <c r="P62" s="100" t="s">
        <v>177</v>
      </c>
      <c r="Q62" s="95">
        <v>195800</v>
      </c>
      <c r="R62" s="152">
        <f>SUM(O60:O62)+SUM(Q60:Q62)</f>
        <v>205100</v>
      </c>
      <c r="S62" s="57">
        <v>28300</v>
      </c>
      <c r="T62" s="342">
        <v>5374400</v>
      </c>
      <c r="U62" s="341">
        <v>4687700</v>
      </c>
      <c r="V62" s="340">
        <v>4687400</v>
      </c>
      <c r="W62" s="294">
        <v>-8.6999999999999994E-2</v>
      </c>
      <c r="X62" s="294">
        <v>-0.124</v>
      </c>
      <c r="Y62" s="242">
        <v>-7.1999999999999995E-2</v>
      </c>
      <c r="Z62" s="251">
        <v>-7.0000000000000007E-2</v>
      </c>
      <c r="AA62" s="251">
        <v>1.4999999999999999E-2</v>
      </c>
      <c r="AB62" s="112">
        <v>110.22</v>
      </c>
      <c r="AC62" s="151"/>
    </row>
    <row r="63" spans="1:29" s="150" customFormat="1" ht="27" customHeight="1" x14ac:dyDescent="0.25">
      <c r="A63" s="32"/>
      <c r="B63" s="14"/>
      <c r="C63" s="127"/>
      <c r="D63" s="46"/>
      <c r="E63" s="263"/>
      <c r="F63" s="61"/>
      <c r="G63" s="61"/>
      <c r="H63" s="66"/>
      <c r="I63" s="56"/>
      <c r="J63" s="99"/>
      <c r="K63" s="96"/>
      <c r="L63" s="76"/>
      <c r="M63" s="87"/>
      <c r="N63" s="99"/>
      <c r="O63" s="61"/>
      <c r="P63" s="99"/>
      <c r="Q63" s="61"/>
      <c r="R63" s="76"/>
      <c r="S63" s="61"/>
      <c r="T63" s="345"/>
      <c r="U63" s="344"/>
      <c r="V63" s="343"/>
      <c r="W63" s="296"/>
      <c r="X63" s="296"/>
      <c r="Y63" s="303"/>
      <c r="Z63" s="247"/>
      <c r="AA63" s="247"/>
      <c r="AB63" s="113">
        <v>109.89</v>
      </c>
      <c r="AC63" s="151"/>
    </row>
    <row r="64" spans="1:29" s="150" customFormat="1" ht="27" customHeight="1" x14ac:dyDescent="0.25">
      <c r="A64" s="32"/>
      <c r="B64" s="14"/>
      <c r="C64" s="127"/>
      <c r="D64" s="46"/>
      <c r="E64" s="263"/>
      <c r="F64" s="61"/>
      <c r="G64" s="61"/>
      <c r="H64" s="66"/>
      <c r="I64" s="56"/>
      <c r="J64" s="99" t="s">
        <v>149</v>
      </c>
      <c r="K64" s="96">
        <v>-300</v>
      </c>
      <c r="L64" s="76"/>
      <c r="M64" s="87"/>
      <c r="N64" s="99"/>
      <c r="O64" s="61"/>
      <c r="P64" s="99"/>
      <c r="Q64" s="61"/>
      <c r="R64" s="76"/>
      <c r="S64" s="61"/>
      <c r="T64" s="345"/>
      <c r="U64" s="344"/>
      <c r="V64" s="343"/>
      <c r="W64" s="296"/>
      <c r="X64" s="296"/>
      <c r="Y64" s="303"/>
      <c r="Z64" s="247"/>
      <c r="AA64" s="247"/>
      <c r="AB64" s="113"/>
      <c r="AC64" s="151"/>
    </row>
    <row r="65" spans="1:30" s="150" customFormat="1" ht="27" customHeight="1" x14ac:dyDescent="0.25">
      <c r="A65" s="32">
        <v>27</v>
      </c>
      <c r="B65" s="18" t="s">
        <v>63</v>
      </c>
      <c r="C65" s="127">
        <v>-3.7072441102506029E-2</v>
      </c>
      <c r="D65" s="46">
        <v>-7.0000000000000007E-2</v>
      </c>
      <c r="E65" s="263">
        <v>1E-3</v>
      </c>
      <c r="F65" s="61">
        <v>-500</v>
      </c>
      <c r="G65" s="61">
        <v>-13000</v>
      </c>
      <c r="H65" s="66">
        <f>SUM(F65:G65)</f>
        <v>-13500</v>
      </c>
      <c r="I65" s="56"/>
      <c r="J65" s="99" t="s">
        <v>94</v>
      </c>
      <c r="K65" s="95">
        <v>100</v>
      </c>
      <c r="L65" s="76">
        <f>SUM(K63:K65)</f>
        <v>-200</v>
      </c>
      <c r="M65" s="238"/>
      <c r="N65" s="100"/>
      <c r="O65" s="61"/>
      <c r="P65" s="100" t="s">
        <v>170</v>
      </c>
      <c r="Q65" s="61">
        <v>1000</v>
      </c>
      <c r="R65" s="152">
        <f>SUM(O63:O65)+SUM(Q63:Q65)+M65</f>
        <v>1000</v>
      </c>
      <c r="S65" s="61">
        <v>-12700</v>
      </c>
      <c r="T65" s="345">
        <v>5361700</v>
      </c>
      <c r="U65" s="344">
        <v>4694200</v>
      </c>
      <c r="V65" s="343">
        <v>4693800</v>
      </c>
      <c r="W65" s="298">
        <v>-8.4000000000000005E-2</v>
      </c>
      <c r="X65" s="298">
        <v>-0.12</v>
      </c>
      <c r="Y65" s="246">
        <v>-7.1999999999999995E-2</v>
      </c>
      <c r="Z65" s="247">
        <v>-7.0000000000000007E-2</v>
      </c>
      <c r="AA65" s="247">
        <v>0.02</v>
      </c>
      <c r="AB65" s="113">
        <v>110.11</v>
      </c>
      <c r="AC65" s="151"/>
    </row>
    <row r="66" spans="1:30" s="150" customFormat="1" ht="27" customHeight="1" x14ac:dyDescent="0.25">
      <c r="A66" s="36"/>
      <c r="B66" s="14"/>
      <c r="C66" s="58"/>
      <c r="D66" s="281"/>
      <c r="E66" s="265"/>
      <c r="F66" s="64"/>
      <c r="G66" s="64"/>
      <c r="H66" s="70"/>
      <c r="I66" s="110"/>
      <c r="J66" s="109"/>
      <c r="K66" s="96"/>
      <c r="L66" s="72"/>
      <c r="M66" s="97"/>
      <c r="N66" s="99"/>
      <c r="O66" s="64"/>
      <c r="P66" s="99"/>
      <c r="Q66" s="64"/>
      <c r="R66" s="104"/>
      <c r="S66" s="64"/>
      <c r="T66" s="348"/>
      <c r="U66" s="347"/>
      <c r="V66" s="346"/>
      <c r="W66" s="295"/>
      <c r="X66" s="295"/>
      <c r="Y66" s="304"/>
      <c r="Z66" s="253"/>
      <c r="AA66" s="250"/>
      <c r="AB66" s="111">
        <v>109.7</v>
      </c>
      <c r="AC66" s="151"/>
    </row>
    <row r="67" spans="1:30" s="150" customFormat="1" ht="27" customHeight="1" x14ac:dyDescent="0.25">
      <c r="A67" s="32"/>
      <c r="B67" s="14"/>
      <c r="C67" s="59"/>
      <c r="D67" s="45"/>
      <c r="E67" s="263"/>
      <c r="F67" s="61"/>
      <c r="G67" s="61"/>
      <c r="H67" s="66"/>
      <c r="I67" s="134"/>
      <c r="J67" s="99" t="s">
        <v>149</v>
      </c>
      <c r="K67" s="96">
        <v>-200</v>
      </c>
      <c r="L67" s="76"/>
      <c r="M67" s="87"/>
      <c r="N67" s="99"/>
      <c r="O67" s="61"/>
      <c r="P67" s="99"/>
      <c r="Q67" s="61"/>
      <c r="R67" s="105"/>
      <c r="S67" s="61"/>
      <c r="T67" s="345"/>
      <c r="U67" s="344"/>
      <c r="V67" s="343"/>
      <c r="W67" s="296"/>
      <c r="X67" s="296"/>
      <c r="Y67" s="303"/>
      <c r="Z67" s="249"/>
      <c r="AA67" s="247"/>
      <c r="AB67" s="113"/>
      <c r="AC67" s="151"/>
    </row>
    <row r="68" spans="1:30" s="150" customFormat="1" ht="27" customHeight="1" x14ac:dyDescent="0.25">
      <c r="A68" s="34">
        <v>30</v>
      </c>
      <c r="B68" s="34" t="s">
        <v>59</v>
      </c>
      <c r="C68" s="126">
        <v>-3.5869078067778878E-2</v>
      </c>
      <c r="D68" s="280">
        <v>-7.0000000000000007E-2</v>
      </c>
      <c r="E68" s="264">
        <v>1E-3</v>
      </c>
      <c r="F68" s="57">
        <v>-300</v>
      </c>
      <c r="G68" s="57">
        <v>16600</v>
      </c>
      <c r="H68" s="67">
        <f>SUM(F68:G68)</f>
        <v>16300</v>
      </c>
      <c r="I68" s="55"/>
      <c r="J68" s="100" t="s">
        <v>159</v>
      </c>
      <c r="K68" s="95">
        <v>-100</v>
      </c>
      <c r="L68" s="80">
        <f>SUM(K66:K68)</f>
        <v>-300</v>
      </c>
      <c r="M68" s="81"/>
      <c r="N68" s="100"/>
      <c r="O68" s="57"/>
      <c r="P68" s="100" t="s">
        <v>94</v>
      </c>
      <c r="Q68" s="57">
        <v>-300</v>
      </c>
      <c r="R68" s="152">
        <f>SUM(O66:O68)+SUM(Q66:Q68)</f>
        <v>-300</v>
      </c>
      <c r="S68" s="57">
        <v>15700</v>
      </c>
      <c r="T68" s="342">
        <v>5377400</v>
      </c>
      <c r="U68" s="341">
        <v>4705700</v>
      </c>
      <c r="V68" s="340">
        <v>4705300</v>
      </c>
      <c r="W68" s="294">
        <v>-8.5000000000000006E-2</v>
      </c>
      <c r="X68" s="294">
        <v>-0.12</v>
      </c>
      <c r="Y68" s="242">
        <v>-7.1999999999999995E-2</v>
      </c>
      <c r="Z68" s="248">
        <v>-7.0000000000000007E-2</v>
      </c>
      <c r="AA68" s="251">
        <v>1.4999999999999999E-2</v>
      </c>
      <c r="AB68" s="112">
        <v>109.87</v>
      </c>
      <c r="AC68" s="151"/>
    </row>
    <row r="69" spans="1:30" s="150" customFormat="1" ht="27" customHeight="1" x14ac:dyDescent="0.25">
      <c r="A69" s="32"/>
      <c r="B69" s="14"/>
      <c r="C69" s="127"/>
      <c r="D69" s="46"/>
      <c r="E69" s="263"/>
      <c r="F69" s="61"/>
      <c r="G69" s="61"/>
      <c r="H69" s="66"/>
      <c r="I69" s="56"/>
      <c r="J69" s="109" t="s">
        <v>149</v>
      </c>
      <c r="K69" s="96">
        <v>-3800</v>
      </c>
      <c r="L69" s="76"/>
      <c r="M69" s="87"/>
      <c r="N69" s="99"/>
      <c r="O69" s="61"/>
      <c r="P69" s="99"/>
      <c r="Q69" s="61"/>
      <c r="R69" s="76"/>
      <c r="S69" s="61"/>
      <c r="T69" s="345"/>
      <c r="U69" s="344"/>
      <c r="V69" s="343"/>
      <c r="W69" s="296"/>
      <c r="X69" s="296"/>
      <c r="Y69" s="303"/>
      <c r="Z69" s="247"/>
      <c r="AA69" s="247"/>
      <c r="AB69" s="113">
        <v>109.79</v>
      </c>
      <c r="AC69" s="151"/>
    </row>
    <row r="70" spans="1:30" s="150" customFormat="1" ht="27" customHeight="1" x14ac:dyDescent="0.25">
      <c r="A70" s="32"/>
      <c r="B70" s="14"/>
      <c r="C70" s="127"/>
      <c r="D70" s="46"/>
      <c r="E70" s="263"/>
      <c r="F70" s="61"/>
      <c r="G70" s="61"/>
      <c r="H70" s="66"/>
      <c r="I70" s="56"/>
      <c r="J70" s="99" t="s">
        <v>159</v>
      </c>
      <c r="K70" s="96">
        <v>-200</v>
      </c>
      <c r="L70" s="76"/>
      <c r="M70" s="87"/>
      <c r="N70" s="99"/>
      <c r="O70" s="61"/>
      <c r="P70" s="99" t="s">
        <v>171</v>
      </c>
      <c r="Q70" s="61">
        <v>10500</v>
      </c>
      <c r="R70" s="76"/>
      <c r="S70" s="61"/>
      <c r="T70" s="345"/>
      <c r="U70" s="344"/>
      <c r="V70" s="343"/>
      <c r="W70" s="296"/>
      <c r="X70" s="296"/>
      <c r="Y70" s="303"/>
      <c r="Z70" s="247"/>
      <c r="AA70" s="247"/>
      <c r="AB70" s="113"/>
      <c r="AC70" s="151"/>
    </row>
    <row r="71" spans="1:30" s="150" customFormat="1" ht="27" customHeight="1" thickBot="1" x14ac:dyDescent="0.3">
      <c r="A71" s="34">
        <v>31</v>
      </c>
      <c r="B71" s="18" t="s">
        <v>60</v>
      </c>
      <c r="C71" s="126">
        <v>-3.5569208511468373E-2</v>
      </c>
      <c r="D71" s="46">
        <v>-0.08</v>
      </c>
      <c r="E71" s="263">
        <v>1E-3</v>
      </c>
      <c r="F71" s="57">
        <v>500</v>
      </c>
      <c r="G71" s="57">
        <v>3400</v>
      </c>
      <c r="H71" s="67">
        <f>SUM(F71:G71)</f>
        <v>3900</v>
      </c>
      <c r="I71" s="55"/>
      <c r="J71" s="100" t="s">
        <v>94</v>
      </c>
      <c r="K71" s="95">
        <v>300</v>
      </c>
      <c r="L71" s="80">
        <f>SUM(K69:K71)</f>
        <v>-3700</v>
      </c>
      <c r="M71" s="81"/>
      <c r="N71" s="100"/>
      <c r="O71" s="57"/>
      <c r="P71" s="100" t="s">
        <v>149</v>
      </c>
      <c r="Q71" s="95">
        <v>5000</v>
      </c>
      <c r="R71" s="152">
        <f>SUM(O69:O71)+SUM(Q69:Q71)</f>
        <v>15500</v>
      </c>
      <c r="S71" s="57">
        <v>15700</v>
      </c>
      <c r="T71" s="342">
        <v>5393100</v>
      </c>
      <c r="U71" s="341">
        <v>4717100</v>
      </c>
      <c r="V71" s="340">
        <v>4716700</v>
      </c>
      <c r="W71" s="294">
        <v>-8.5999999999999993E-2</v>
      </c>
      <c r="X71" s="294">
        <v>-0.12</v>
      </c>
      <c r="Y71" s="242">
        <v>-7.1999999999999995E-2</v>
      </c>
      <c r="Z71" s="251">
        <v>-7.0000000000000007E-2</v>
      </c>
      <c r="AA71" s="251">
        <v>0.02</v>
      </c>
      <c r="AB71" s="112">
        <v>109.98</v>
      </c>
      <c r="AC71" s="151"/>
    </row>
    <row r="72" spans="1:30" ht="22.5" customHeight="1" x14ac:dyDescent="0.2">
      <c r="A72" s="192" t="s">
        <v>46</v>
      </c>
      <c r="B72" s="163"/>
      <c r="C72" s="271"/>
      <c r="D72" s="271"/>
      <c r="E72" s="272"/>
      <c r="F72" s="274"/>
      <c r="G72" s="164"/>
      <c r="H72" s="164"/>
      <c r="I72" s="165"/>
      <c r="J72" s="157" t="s">
        <v>13</v>
      </c>
      <c r="K72" s="166"/>
      <c r="L72" s="167"/>
      <c r="M72" s="168"/>
      <c r="N72" s="159" t="s">
        <v>16</v>
      </c>
      <c r="O72" s="160"/>
      <c r="P72" s="159" t="s">
        <v>16</v>
      </c>
      <c r="Q72" s="160"/>
      <c r="R72" s="161" t="s">
        <v>15</v>
      </c>
      <c r="S72" s="169"/>
      <c r="T72" s="186"/>
      <c r="U72" s="170"/>
      <c r="V72" s="167"/>
      <c r="W72" s="299"/>
      <c r="X72" s="301"/>
      <c r="Y72" s="307"/>
      <c r="Z72" s="308"/>
      <c r="AA72" s="301"/>
      <c r="AB72" s="171"/>
      <c r="AC72" s="149"/>
      <c r="AD72" s="149"/>
    </row>
    <row r="73" spans="1:30" ht="20.25" customHeight="1" thickBot="1" x14ac:dyDescent="0.25">
      <c r="A73" s="240" t="s">
        <v>47</v>
      </c>
      <c r="B73" s="172"/>
      <c r="C73" s="273">
        <f>AVERAGE(C8:C71)</f>
        <v>-3.3754591395740607E-2</v>
      </c>
      <c r="D73" s="284">
        <f>AVERAGE(D8:D71)</f>
        <v>-6.9523809523809543E-2</v>
      </c>
      <c r="E73" s="285">
        <f>AVERAGE(E8:E71)</f>
        <v>1.0000000000000005E-3</v>
      </c>
      <c r="F73" s="275">
        <v>-386</v>
      </c>
      <c r="G73" s="162">
        <v>-87979</v>
      </c>
      <c r="H73" s="162">
        <f>SUM(F73:G73)</f>
        <v>-88365</v>
      </c>
      <c r="I73" s="174"/>
      <c r="J73" s="384">
        <v>58062</v>
      </c>
      <c r="K73" s="385"/>
      <c r="L73" s="175"/>
      <c r="M73" s="176"/>
      <c r="N73" s="381">
        <v>-599</v>
      </c>
      <c r="O73" s="382"/>
      <c r="P73" s="381">
        <v>20643</v>
      </c>
      <c r="Q73" s="382"/>
      <c r="R73" s="177">
        <f>SUM(N73:Q73)</f>
        <v>20044</v>
      </c>
      <c r="S73" s="178"/>
      <c r="T73" s="239"/>
      <c r="U73" s="179"/>
      <c r="V73" s="180"/>
      <c r="W73" s="300">
        <f>AVERAGE(W10:W71)</f>
        <v>-9.1999999999999998E-2</v>
      </c>
      <c r="X73" s="302">
        <f>AVERAGE(X10:X71)</f>
        <v>-0.12190476190476193</v>
      </c>
      <c r="Y73" s="309">
        <f>AVERAGE(Y10:Y71)</f>
        <v>-7.2000000000000008E-2</v>
      </c>
      <c r="Z73" s="302">
        <f>AVERAGE(Z10:Z71)</f>
        <v>-7.0952380952380989E-2</v>
      </c>
      <c r="AA73" s="302">
        <f>AVERAGE(AA10:AA71)</f>
        <v>1.3666666666666674E-2</v>
      </c>
      <c r="AB73" s="310">
        <f>AVERAGE(AB8:AB71)</f>
        <v>109.82928571428567</v>
      </c>
      <c r="AC73" s="149"/>
      <c r="AD73" s="149"/>
    </row>
    <row r="74" spans="1:30" ht="21.75" customHeight="1" x14ac:dyDescent="0.2">
      <c r="A74" s="192" t="s">
        <v>46</v>
      </c>
      <c r="B74" s="163"/>
      <c r="C74" s="156"/>
      <c r="D74" s="261"/>
      <c r="E74" s="270"/>
      <c r="F74" s="181" t="s">
        <v>17</v>
      </c>
      <c r="G74" s="182"/>
      <c r="H74" s="286"/>
      <c r="I74" s="165"/>
      <c r="J74" s="158" t="s">
        <v>14</v>
      </c>
      <c r="K74" s="166"/>
      <c r="L74" s="167"/>
      <c r="M74" s="183"/>
      <c r="N74" s="159" t="s">
        <v>17</v>
      </c>
      <c r="O74" s="160"/>
      <c r="P74" s="159" t="s">
        <v>17</v>
      </c>
      <c r="Q74" s="160"/>
      <c r="R74" s="161" t="s">
        <v>18</v>
      </c>
      <c r="S74" s="184"/>
      <c r="T74" s="185"/>
      <c r="U74" s="170"/>
      <c r="V74" s="186"/>
      <c r="W74" s="293"/>
      <c r="X74" s="288"/>
      <c r="Y74" s="289"/>
      <c r="Z74" s="289"/>
      <c r="AA74" s="288"/>
      <c r="AB74" s="290"/>
      <c r="AC74" s="149"/>
      <c r="AD74" s="149"/>
    </row>
    <row r="75" spans="1:30" ht="21" customHeight="1" thickBot="1" x14ac:dyDescent="0.25">
      <c r="A75" s="240" t="s">
        <v>48</v>
      </c>
      <c r="B75" s="172"/>
      <c r="C75" s="173">
        <v>-3.2967741935483887E-2</v>
      </c>
      <c r="D75" s="269"/>
      <c r="E75" s="268"/>
      <c r="F75" s="214">
        <v>1169955</v>
      </c>
      <c r="G75" s="187"/>
      <c r="H75" s="287"/>
      <c r="I75" s="174"/>
      <c r="J75" s="384">
        <v>14517</v>
      </c>
      <c r="K75" s="385"/>
      <c r="L75" s="175"/>
      <c r="M75" s="176"/>
      <c r="N75" s="381">
        <v>3352</v>
      </c>
      <c r="O75" s="382"/>
      <c r="P75" s="376">
        <v>2071665</v>
      </c>
      <c r="Q75" s="377"/>
      <c r="R75" s="188">
        <f>SUM(N75:Q75)</f>
        <v>2075017</v>
      </c>
      <c r="S75" s="189"/>
      <c r="T75" s="190"/>
      <c r="U75" s="179"/>
      <c r="V75" s="191"/>
      <c r="W75" s="179"/>
      <c r="X75" s="291"/>
      <c r="Y75" s="291"/>
      <c r="Z75" s="291"/>
      <c r="AA75" s="291"/>
      <c r="AB75" s="292"/>
      <c r="AC75" s="149"/>
      <c r="AD75" s="149"/>
    </row>
    <row r="76" spans="1:30" ht="15" customHeight="1" x14ac:dyDescent="0.15">
      <c r="A76" s="193"/>
      <c r="B76" s="193"/>
      <c r="C76" s="193"/>
      <c r="D76" s="193"/>
      <c r="E76" s="193"/>
      <c r="F76" s="194" t="s">
        <v>10</v>
      </c>
      <c r="G76" s="195">
        <v>0.75</v>
      </c>
      <c r="H76" s="196" t="s">
        <v>39</v>
      </c>
      <c r="I76" s="193"/>
      <c r="J76" s="193"/>
      <c r="K76" s="197" t="s">
        <v>42</v>
      </c>
      <c r="L76" s="42">
        <v>1.4750000000000001</v>
      </c>
      <c r="M76" s="196" t="s">
        <v>38</v>
      </c>
      <c r="N76" s="198"/>
      <c r="O76" s="193"/>
      <c r="P76" s="241" t="s">
        <v>56</v>
      </c>
      <c r="Q76" s="200"/>
      <c r="R76" s="199"/>
      <c r="S76" s="199"/>
      <c r="T76" s="200"/>
      <c r="U76" s="200"/>
      <c r="V76" s="200" t="s">
        <v>71</v>
      </c>
      <c r="W76" s="200"/>
      <c r="X76" s="201"/>
      <c r="Y76" s="202"/>
      <c r="Z76" s="202"/>
      <c r="AA76" s="229"/>
      <c r="AB76" s="193"/>
      <c r="AC76" s="149"/>
      <c r="AD76" s="149"/>
    </row>
    <row r="77" spans="1:30" ht="15" customHeight="1" x14ac:dyDescent="0.15">
      <c r="A77" s="193"/>
      <c r="B77" s="193"/>
      <c r="C77" s="193"/>
      <c r="D77" s="193"/>
      <c r="E77" s="193"/>
      <c r="F77" s="193"/>
      <c r="G77" s="195">
        <v>0.5</v>
      </c>
      <c r="H77" s="196" t="s">
        <v>40</v>
      </c>
      <c r="I77" s="193"/>
      <c r="J77" s="193"/>
      <c r="K77" s="197" t="s">
        <v>43</v>
      </c>
      <c r="L77" s="40">
        <v>1</v>
      </c>
      <c r="M77" s="196" t="s">
        <v>58</v>
      </c>
      <c r="N77" s="193"/>
      <c r="O77" s="193"/>
      <c r="P77" s="199" t="s">
        <v>57</v>
      </c>
      <c r="Q77" s="200"/>
      <c r="R77" s="199"/>
      <c r="S77" s="199"/>
      <c r="T77" s="203"/>
      <c r="U77" s="203"/>
      <c r="V77" s="200" t="s">
        <v>72</v>
      </c>
      <c r="W77" s="196"/>
      <c r="X77" s="204"/>
      <c r="Y77" s="205"/>
      <c r="Z77" s="205"/>
      <c r="AA77" s="230"/>
      <c r="AB77" s="193"/>
      <c r="AC77" s="149"/>
      <c r="AD77" s="149"/>
    </row>
    <row r="78" spans="1:30" ht="15" customHeight="1" x14ac:dyDescent="0.15">
      <c r="A78" s="193"/>
      <c r="B78" s="193"/>
      <c r="C78" s="193"/>
      <c r="D78" s="193"/>
      <c r="E78" s="193"/>
      <c r="F78" s="193"/>
      <c r="G78" s="195">
        <v>0.3</v>
      </c>
      <c r="H78" s="196" t="s">
        <v>41</v>
      </c>
      <c r="I78" s="193"/>
      <c r="J78" s="193"/>
      <c r="K78" s="197"/>
      <c r="L78" s="40"/>
      <c r="M78" s="196"/>
      <c r="N78" s="193"/>
      <c r="O78" s="207"/>
      <c r="P78" s="200" t="s">
        <v>70</v>
      </c>
      <c r="Q78" s="200"/>
      <c r="R78" s="208"/>
      <c r="S78" s="209"/>
      <c r="T78" s="203"/>
      <c r="U78" s="203"/>
      <c r="V78" s="196" t="s">
        <v>176</v>
      </c>
      <c r="W78" s="210"/>
      <c r="X78" s="201"/>
      <c r="Y78" s="202"/>
      <c r="Z78" s="202"/>
      <c r="AA78" s="206"/>
      <c r="AB78" s="193"/>
      <c r="AC78" s="149"/>
      <c r="AD78" s="149"/>
    </row>
    <row r="79" spans="1:30" ht="15" customHeight="1" x14ac:dyDescent="0.15">
      <c r="A79" s="20"/>
      <c r="B79" s="20"/>
      <c r="C79" s="20"/>
      <c r="D79" s="20"/>
      <c r="E79" s="20"/>
      <c r="K79" s="383"/>
      <c r="L79" s="383"/>
      <c r="M79" s="25"/>
      <c r="N79" s="28"/>
      <c r="O79" s="207"/>
      <c r="P79" s="200" t="s">
        <v>183</v>
      </c>
      <c r="Q79" s="33"/>
      <c r="R79" s="23"/>
      <c r="S79" s="23"/>
      <c r="T79" s="362"/>
      <c r="U79" s="29"/>
      <c r="V79" s="210" t="s">
        <v>74</v>
      </c>
      <c r="X79" s="121"/>
      <c r="Y79" s="123"/>
      <c r="Z79" s="123"/>
      <c r="AA79" s="123"/>
      <c r="AB79"/>
      <c r="AC79" s="149"/>
      <c r="AD79" s="149"/>
    </row>
    <row r="80" spans="1:30" x14ac:dyDescent="0.15">
      <c r="A80" s="21"/>
      <c r="B80" s="20"/>
      <c r="C80" s="20"/>
      <c r="D80" s="20"/>
      <c r="E80" s="20"/>
      <c r="L80" s="22"/>
      <c r="M80" s="39"/>
      <c r="N80" s="28"/>
      <c r="O80" s="207"/>
      <c r="P80" s="20"/>
      <c r="Q80" s="27"/>
      <c r="R80" s="25"/>
      <c r="S80" s="28"/>
      <c r="T80" s="362"/>
      <c r="U80" s="29"/>
      <c r="X80" s="121"/>
      <c r="Y80" s="123"/>
      <c r="Z80" s="123"/>
      <c r="AA80" s="123"/>
      <c r="AB80" s="123"/>
      <c r="AC80" s="124"/>
    </row>
    <row r="81" spans="3:20" x14ac:dyDescent="0.15">
      <c r="C81" s="1"/>
      <c r="D81" s="1"/>
      <c r="K81" s="4"/>
      <c r="L81" s="22"/>
      <c r="O81" s="207"/>
      <c r="P81" s="362"/>
    </row>
    <row r="82" spans="3:20" ht="14.25" x14ac:dyDescent="0.15">
      <c r="C82" s="45"/>
      <c r="D82" s="45"/>
      <c r="E82" s="20"/>
      <c r="O82" s="207"/>
      <c r="Q82" s="24"/>
      <c r="R82" s="25"/>
      <c r="S82" s="26"/>
      <c r="T82" s="20"/>
    </row>
    <row r="83" spans="3:20" ht="14.25" x14ac:dyDescent="0.15">
      <c r="C83" s="45"/>
      <c r="D83" s="45"/>
      <c r="F83" s="20"/>
      <c r="J83" s="29"/>
      <c r="P83" s="38"/>
    </row>
    <row r="84" spans="3:20" ht="14.25" x14ac:dyDescent="0.15">
      <c r="C84" s="45"/>
      <c r="D84" s="45"/>
      <c r="F84" s="22"/>
      <c r="G84" s="27"/>
      <c r="H84" s="25"/>
      <c r="I84" s="28"/>
      <c r="J84" s="29"/>
    </row>
    <row r="85" spans="3:20" ht="14.25" x14ac:dyDescent="0.15">
      <c r="C85" s="45"/>
      <c r="D85" s="45"/>
      <c r="F85" s="20"/>
      <c r="G85" s="27"/>
      <c r="H85" s="25"/>
      <c r="I85" s="28"/>
      <c r="J85" s="362"/>
    </row>
    <row r="86" spans="3:20" ht="14.25" x14ac:dyDescent="0.15">
      <c r="C86" s="46"/>
      <c r="D86" s="46"/>
      <c r="F86" s="362"/>
      <c r="G86" s="27"/>
      <c r="H86" s="25"/>
      <c r="I86" s="28"/>
      <c r="J86" s="362"/>
    </row>
    <row r="87" spans="3:20" ht="14.25" x14ac:dyDescent="0.15">
      <c r="C87" s="47"/>
      <c r="D87" s="47"/>
      <c r="F87" s="31"/>
      <c r="G87" s="27"/>
      <c r="H87" s="25"/>
      <c r="I87" s="28"/>
      <c r="J87" s="29"/>
    </row>
    <row r="88" spans="3:20" ht="14.25" x14ac:dyDescent="0.15">
      <c r="C88" s="47"/>
      <c r="D88" s="47"/>
    </row>
    <row r="89" spans="3:20" ht="14.25" x14ac:dyDescent="0.15">
      <c r="C89" s="47"/>
      <c r="D89" s="47"/>
    </row>
    <row r="90" spans="3:20" ht="14.25" x14ac:dyDescent="0.15">
      <c r="C90" s="47"/>
      <c r="D90" s="47"/>
    </row>
    <row r="91" spans="3:20" ht="14.25" x14ac:dyDescent="0.15">
      <c r="C91" s="47"/>
      <c r="D91" s="47"/>
    </row>
    <row r="92" spans="3:20" ht="14.25" x14ac:dyDescent="0.15">
      <c r="C92" s="45"/>
      <c r="D92" s="45"/>
    </row>
    <row r="93" spans="3:20" ht="14.25" x14ac:dyDescent="0.15">
      <c r="C93" s="45"/>
      <c r="D93" s="45"/>
    </row>
    <row r="94" spans="3:20" ht="14.25" x14ac:dyDescent="0.15">
      <c r="C94" s="45"/>
      <c r="D94" s="45"/>
    </row>
    <row r="95" spans="3:20" ht="14.25" x14ac:dyDescent="0.15">
      <c r="C95" s="45"/>
      <c r="D95" s="45"/>
    </row>
    <row r="96" spans="3:2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x14ac:dyDescent="0.15">
      <c r="C138" s="48"/>
      <c r="D138" s="48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</sheetData>
  <mergeCells count="10">
    <mergeCell ref="A5:B7"/>
    <mergeCell ref="P75:Q75"/>
    <mergeCell ref="M5:R5"/>
    <mergeCell ref="P73:Q73"/>
    <mergeCell ref="S5:V5"/>
    <mergeCell ref="K79:L79"/>
    <mergeCell ref="N75:O75"/>
    <mergeCell ref="N73:O73"/>
    <mergeCell ref="J75:K75"/>
    <mergeCell ref="J73:K73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74"/>
  <sheetViews>
    <sheetView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18.87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182</v>
      </c>
      <c r="U1" s="4"/>
      <c r="Y1" s="116"/>
      <c r="AA1" s="120"/>
      <c r="AB1" s="335">
        <v>44410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181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45"/>
      <c r="U8" s="345"/>
      <c r="V8" s="353"/>
      <c r="W8" s="361"/>
      <c r="X8" s="295"/>
      <c r="Y8" s="303"/>
      <c r="Z8" s="247"/>
      <c r="AA8" s="247"/>
      <c r="AB8" s="113">
        <v>111.03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/>
      <c r="K9" s="78"/>
      <c r="L9" s="76"/>
      <c r="M9" s="77"/>
      <c r="N9" s="99"/>
      <c r="O9" s="61"/>
      <c r="P9" s="99"/>
      <c r="Q9" s="61"/>
      <c r="R9" s="153"/>
      <c r="S9" s="84"/>
      <c r="T9" s="345"/>
      <c r="U9" s="345"/>
      <c r="V9" s="353"/>
      <c r="W9" s="361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1</v>
      </c>
      <c r="B10" s="144" t="s">
        <v>62</v>
      </c>
      <c r="C10" s="126">
        <v>-2.9677937148411045E-2</v>
      </c>
      <c r="D10" s="282">
        <v>-7.0000000000000007E-2</v>
      </c>
      <c r="E10" s="283">
        <v>1E-3</v>
      </c>
      <c r="F10" s="57">
        <v>-900</v>
      </c>
      <c r="G10" s="57">
        <v>-23500</v>
      </c>
      <c r="H10" s="145">
        <f>SUM(F10:G10)</f>
        <v>-24400</v>
      </c>
      <c r="I10" s="54"/>
      <c r="J10" s="100" t="s">
        <v>94</v>
      </c>
      <c r="K10" s="79">
        <v>1100</v>
      </c>
      <c r="L10" s="80">
        <f>SUM(K8:K10)</f>
        <v>1100</v>
      </c>
      <c r="M10" s="106"/>
      <c r="N10" s="100" t="s">
        <v>179</v>
      </c>
      <c r="O10" s="57" t="s">
        <v>179</v>
      </c>
      <c r="P10" s="100" t="s">
        <v>94</v>
      </c>
      <c r="Q10" s="79">
        <v>-400</v>
      </c>
      <c r="R10" s="152">
        <v>-400</v>
      </c>
      <c r="S10" s="82">
        <v>-23700</v>
      </c>
      <c r="T10" s="342">
        <v>5355400</v>
      </c>
      <c r="U10" s="341">
        <v>4725900</v>
      </c>
      <c r="V10" s="354">
        <v>4725500</v>
      </c>
      <c r="W10" s="294">
        <v>-8.1000000000000003E-2</v>
      </c>
      <c r="X10" s="294">
        <v>-0.10299999999999999</v>
      </c>
      <c r="Y10" s="242">
        <v>-7.1999999999999995E-2</v>
      </c>
      <c r="Z10" s="248">
        <v>-0.08</v>
      </c>
      <c r="AA10" s="251">
        <v>0.05</v>
      </c>
      <c r="AB10" s="112">
        <v>111.28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 t="s">
        <v>149</v>
      </c>
      <c r="K11" s="78">
        <v>-100</v>
      </c>
      <c r="L11" s="76"/>
      <c r="M11" s="77"/>
      <c r="N11" s="99"/>
      <c r="O11" s="61"/>
      <c r="P11" s="99"/>
      <c r="Q11" s="61"/>
      <c r="R11" s="153"/>
      <c r="S11" s="84"/>
      <c r="T11" s="345"/>
      <c r="U11" s="345"/>
      <c r="V11" s="353"/>
      <c r="W11" s="295"/>
      <c r="X11" s="295"/>
      <c r="Y11" s="303"/>
      <c r="Z11" s="249"/>
      <c r="AA11" s="247"/>
      <c r="AB11" s="113">
        <v>111.54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 t="s">
        <v>159</v>
      </c>
      <c r="K12" s="78">
        <v>-200</v>
      </c>
      <c r="L12" s="76"/>
      <c r="M12" s="77"/>
      <c r="N12" s="99"/>
      <c r="O12" s="61"/>
      <c r="P12" s="99"/>
      <c r="Q12" s="61"/>
      <c r="R12" s="153"/>
      <c r="S12" s="84"/>
      <c r="T12" s="345"/>
      <c r="U12" s="345"/>
      <c r="V12" s="353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2</v>
      </c>
      <c r="B13" s="18" t="s">
        <v>63</v>
      </c>
      <c r="C13" s="126">
        <v>-2.6900322823783719E-2</v>
      </c>
      <c r="D13" s="276">
        <v>-7.0000000000000007E-2</v>
      </c>
      <c r="E13" s="264">
        <v>1E-3</v>
      </c>
      <c r="F13" s="57">
        <v>-300</v>
      </c>
      <c r="G13" s="57">
        <v>-59700</v>
      </c>
      <c r="H13" s="145">
        <f>SUM(F13:G13)</f>
        <v>-60000</v>
      </c>
      <c r="I13" s="54"/>
      <c r="J13" s="100" t="s">
        <v>94</v>
      </c>
      <c r="K13" s="79">
        <v>400</v>
      </c>
      <c r="L13" s="80">
        <f>SUM(K11:K13)</f>
        <v>100</v>
      </c>
      <c r="M13" s="106"/>
      <c r="N13" s="100"/>
      <c r="O13" s="57"/>
      <c r="P13" s="100"/>
      <c r="Q13" s="57"/>
      <c r="R13" s="152">
        <f>SUM(O11:O13)+SUM(Q11:Q13)</f>
        <v>0</v>
      </c>
      <c r="S13" s="82">
        <v>-59900</v>
      </c>
      <c r="T13" s="342">
        <v>5295500</v>
      </c>
      <c r="U13" s="341">
        <v>4661200</v>
      </c>
      <c r="V13" s="354">
        <v>4661200</v>
      </c>
      <c r="W13" s="294">
        <v>-7.4999999999999997E-2</v>
      </c>
      <c r="X13" s="294">
        <v>-0.1</v>
      </c>
      <c r="Y13" s="242">
        <v>-7.1999999999999995E-2</v>
      </c>
      <c r="Z13" s="248">
        <v>-0.08</v>
      </c>
      <c r="AA13" s="251">
        <v>0.04</v>
      </c>
      <c r="AB13" s="112">
        <v>111.66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/>
      <c r="K14" s="78"/>
      <c r="L14" s="76"/>
      <c r="M14" s="87"/>
      <c r="N14" s="99"/>
      <c r="O14" s="61"/>
      <c r="P14" s="99"/>
      <c r="Q14" s="61"/>
      <c r="R14" s="76"/>
      <c r="S14" s="61"/>
      <c r="T14" s="345"/>
      <c r="U14" s="344"/>
      <c r="V14" s="353"/>
      <c r="W14" s="296"/>
      <c r="X14" s="296"/>
      <c r="Y14" s="303"/>
      <c r="Z14" s="249"/>
      <c r="AA14" s="247"/>
      <c r="AB14" s="113">
        <v>110.88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/>
      <c r="K15" s="78"/>
      <c r="L15" s="76"/>
      <c r="M15" s="87"/>
      <c r="N15" s="99"/>
      <c r="O15" s="61"/>
      <c r="P15" s="130" t="s">
        <v>171</v>
      </c>
      <c r="Q15" s="61">
        <v>10700</v>
      </c>
      <c r="R15" s="76"/>
      <c r="S15" s="61"/>
      <c r="T15" s="345"/>
      <c r="U15" s="344"/>
      <c r="V15" s="353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5</v>
      </c>
      <c r="B16" s="18" t="s">
        <v>59</v>
      </c>
      <c r="C16" s="126">
        <v>-3.1329198735568997E-2</v>
      </c>
      <c r="D16" s="276">
        <v>-7.0000000000000007E-2</v>
      </c>
      <c r="E16" s="264">
        <v>1E-3</v>
      </c>
      <c r="F16" s="57">
        <v>600</v>
      </c>
      <c r="G16" s="57">
        <v>-10800</v>
      </c>
      <c r="H16" s="60">
        <f>SUM(F16:G16)</f>
        <v>-10200</v>
      </c>
      <c r="I16" s="54"/>
      <c r="J16" s="100"/>
      <c r="K16" s="79"/>
      <c r="L16" s="80">
        <f>SUM(K14:K16)</f>
        <v>0</v>
      </c>
      <c r="M16" s="81"/>
      <c r="N16" s="100"/>
      <c r="O16" s="57"/>
      <c r="P16" s="99" t="s">
        <v>180</v>
      </c>
      <c r="Q16" s="57">
        <v>600</v>
      </c>
      <c r="R16" s="152">
        <f>SUM(O14:O16)+SUM(Q14:Q16)</f>
        <v>11300</v>
      </c>
      <c r="S16" s="82">
        <v>1100</v>
      </c>
      <c r="T16" s="342">
        <v>5296600</v>
      </c>
      <c r="U16" s="341">
        <v>4696200</v>
      </c>
      <c r="V16" s="354">
        <v>4696100</v>
      </c>
      <c r="W16" s="294">
        <v>-7.1999999999999995E-2</v>
      </c>
      <c r="X16" s="294">
        <v>-0.10199999999999999</v>
      </c>
      <c r="Y16" s="242">
        <v>-7.1999999999999995E-2</v>
      </c>
      <c r="Z16" s="248">
        <v>-7.4999999999999997E-2</v>
      </c>
      <c r="AA16" s="251">
        <v>0.03</v>
      </c>
      <c r="AB16" s="112">
        <v>111.19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/>
      <c r="K17" s="83"/>
      <c r="L17" s="72"/>
      <c r="M17" s="77"/>
      <c r="N17" s="99"/>
      <c r="O17" s="64"/>
      <c r="P17" s="244"/>
      <c r="Q17" s="64"/>
      <c r="R17" s="215"/>
      <c r="S17" s="84"/>
      <c r="T17" s="345"/>
      <c r="U17" s="344"/>
      <c r="V17" s="355"/>
      <c r="W17" s="295"/>
      <c r="X17" s="295"/>
      <c r="Y17" s="304"/>
      <c r="Z17" s="250"/>
      <c r="AA17" s="247"/>
      <c r="AB17" s="111">
        <v>110.75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/>
      <c r="K18" s="83"/>
      <c r="L18" s="76"/>
      <c r="M18" s="77"/>
      <c r="N18" s="99"/>
      <c r="O18" s="61"/>
      <c r="P18" s="130"/>
      <c r="Q18" s="61"/>
      <c r="R18" s="153"/>
      <c r="S18" s="84"/>
      <c r="T18" s="345"/>
      <c r="U18" s="344"/>
      <c r="V18" s="353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6</v>
      </c>
      <c r="B19" s="18" t="s">
        <v>60</v>
      </c>
      <c r="C19" s="126">
        <v>-3.2104475276444819E-2</v>
      </c>
      <c r="D19" s="276">
        <v>-7.0000000000000007E-2</v>
      </c>
      <c r="E19" s="264">
        <v>1E-3</v>
      </c>
      <c r="F19" s="57">
        <v>0</v>
      </c>
      <c r="G19" s="57">
        <v>12400</v>
      </c>
      <c r="H19" s="60">
        <f>SUM(F19:G19)</f>
        <v>12400</v>
      </c>
      <c r="I19" s="54"/>
      <c r="J19" s="100" t="s">
        <v>149</v>
      </c>
      <c r="K19" s="83">
        <v>-100</v>
      </c>
      <c r="L19" s="80">
        <f>SUM(K17:K19)</f>
        <v>-100</v>
      </c>
      <c r="M19" s="81"/>
      <c r="N19" s="100"/>
      <c r="O19" s="57"/>
      <c r="P19" s="100" t="s">
        <v>94</v>
      </c>
      <c r="Q19" s="57">
        <v>-100</v>
      </c>
      <c r="R19" s="152">
        <f>SUM(O17:O19)+SUM(Q17:Q19)</f>
        <v>-100</v>
      </c>
      <c r="S19" s="69">
        <v>12200</v>
      </c>
      <c r="T19" s="342">
        <v>5308800</v>
      </c>
      <c r="U19" s="341">
        <v>4686500</v>
      </c>
      <c r="V19" s="354">
        <v>4686500</v>
      </c>
      <c r="W19" s="297">
        <v>-7.4999999999999997E-2</v>
      </c>
      <c r="X19" s="297">
        <v>-0.10199999999999999</v>
      </c>
      <c r="Y19" s="242">
        <v>-7.1999999999999995E-2</v>
      </c>
      <c r="Z19" s="251">
        <v>-7.4999999999999997E-2</v>
      </c>
      <c r="AA19" s="251">
        <v>0.04</v>
      </c>
      <c r="AB19" s="112">
        <v>110.95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 t="s">
        <v>178</v>
      </c>
      <c r="K20" s="71">
        <v>-3800</v>
      </c>
      <c r="L20" s="72"/>
      <c r="M20" s="73"/>
      <c r="N20" s="99"/>
      <c r="O20" s="61"/>
      <c r="P20" s="99"/>
      <c r="Q20" s="61"/>
      <c r="R20" s="215"/>
      <c r="S20" s="88"/>
      <c r="T20" s="348"/>
      <c r="U20" s="347"/>
      <c r="V20" s="355"/>
      <c r="W20" s="295"/>
      <c r="X20" s="295"/>
      <c r="Y20" s="304"/>
      <c r="Z20" s="250"/>
      <c r="AA20" s="250"/>
      <c r="AB20" s="111">
        <v>110.4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149</v>
      </c>
      <c r="K21" s="75">
        <v>-100</v>
      </c>
      <c r="L21" s="76"/>
      <c r="M21" s="77"/>
      <c r="N21" s="99"/>
      <c r="O21" s="61"/>
      <c r="P21" s="99" t="s">
        <v>170</v>
      </c>
      <c r="Q21" s="61">
        <v>15000</v>
      </c>
      <c r="R21" s="153"/>
      <c r="S21" s="84"/>
      <c r="T21" s="345"/>
      <c r="U21" s="344"/>
      <c r="V21" s="353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7</v>
      </c>
      <c r="B22" s="18" t="s">
        <v>61</v>
      </c>
      <c r="C22" s="126">
        <v>-3.2264478295568895E-2</v>
      </c>
      <c r="D22" s="276">
        <v>-7.0000000000000007E-2</v>
      </c>
      <c r="E22" s="264">
        <v>1E-3</v>
      </c>
      <c r="F22" s="57">
        <v>300</v>
      </c>
      <c r="G22" s="57">
        <v>-5600</v>
      </c>
      <c r="H22" s="60">
        <f>SUM(F22:G22)</f>
        <v>-5300</v>
      </c>
      <c r="I22" s="54"/>
      <c r="J22" s="100" t="s">
        <v>94</v>
      </c>
      <c r="K22" s="86">
        <v>100</v>
      </c>
      <c r="L22" s="80">
        <f>SUM(K20:K22)</f>
        <v>-3800</v>
      </c>
      <c r="M22" s="98"/>
      <c r="N22" s="100" t="s">
        <v>178</v>
      </c>
      <c r="O22" s="57">
        <v>2400</v>
      </c>
      <c r="P22" s="99" t="s">
        <v>180</v>
      </c>
      <c r="Q22" s="57">
        <v>100</v>
      </c>
      <c r="R22" s="152">
        <f>SUM(O20:O22)+SUM(Q20:Q22)</f>
        <v>17500</v>
      </c>
      <c r="S22" s="69">
        <v>8400</v>
      </c>
      <c r="T22" s="342">
        <v>5317200</v>
      </c>
      <c r="U22" s="341">
        <v>4704900</v>
      </c>
      <c r="V22" s="354">
        <v>4704900</v>
      </c>
      <c r="W22" s="294">
        <v>-7.1999999999999995E-2</v>
      </c>
      <c r="X22" s="294">
        <v>-0.10199999999999999</v>
      </c>
      <c r="Y22" s="242">
        <v>-7.1999999999999995E-2</v>
      </c>
      <c r="Z22" s="248">
        <v>-0.08</v>
      </c>
      <c r="AA22" s="251">
        <v>0.03</v>
      </c>
      <c r="AB22" s="148">
        <v>110.74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/>
      <c r="Q23" s="61"/>
      <c r="R23" s="153"/>
      <c r="S23" s="84"/>
      <c r="T23" s="345"/>
      <c r="U23" s="344"/>
      <c r="V23" s="355"/>
      <c r="W23" s="295"/>
      <c r="X23" s="295"/>
      <c r="Y23" s="305"/>
      <c r="Z23" s="252"/>
      <c r="AA23" s="250"/>
      <c r="AB23" s="111">
        <v>109.77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/>
      <c r="K24" s="75"/>
      <c r="L24" s="76"/>
      <c r="M24" s="77"/>
      <c r="N24" s="99"/>
      <c r="O24" s="61"/>
      <c r="P24" s="99"/>
      <c r="Q24" s="61"/>
      <c r="R24" s="155"/>
      <c r="S24" s="84"/>
      <c r="T24" s="345"/>
      <c r="U24" s="344"/>
      <c r="V24" s="353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4">
        <v>8</v>
      </c>
      <c r="B25" s="18" t="s">
        <v>62</v>
      </c>
      <c r="C25" s="126">
        <v>-3.3462289069466182E-2</v>
      </c>
      <c r="D25" s="276">
        <v>-7.0000000000000007E-2</v>
      </c>
      <c r="E25" s="264">
        <v>1E-3</v>
      </c>
      <c r="F25" s="57">
        <v>-500</v>
      </c>
      <c r="G25" s="57">
        <v>4400</v>
      </c>
      <c r="H25" s="60">
        <f>SUM(F25:G25)</f>
        <v>3900</v>
      </c>
      <c r="I25" s="55"/>
      <c r="J25" s="100"/>
      <c r="K25" s="86"/>
      <c r="L25" s="80">
        <f>SUM(K23:K25)</f>
        <v>0</v>
      </c>
      <c r="M25" s="89"/>
      <c r="N25" s="100"/>
      <c r="O25" s="91"/>
      <c r="P25" s="100" t="s">
        <v>171</v>
      </c>
      <c r="Q25" s="91">
        <v>9400</v>
      </c>
      <c r="R25" s="152">
        <f>SUM(O23:O25)+SUM(Q23:Q25)</f>
        <v>9400</v>
      </c>
      <c r="S25" s="69">
        <v>13300</v>
      </c>
      <c r="T25" s="342">
        <v>5330500</v>
      </c>
      <c r="U25" s="357">
        <v>4697300</v>
      </c>
      <c r="V25" s="354">
        <v>4697300</v>
      </c>
      <c r="W25" s="294">
        <v>-7.3999999999999996E-2</v>
      </c>
      <c r="X25" s="294">
        <v>-0.10299999999999999</v>
      </c>
      <c r="Y25" s="242">
        <v>-7.1999999999999995E-2</v>
      </c>
      <c r="Z25" s="248">
        <v>-0.08</v>
      </c>
      <c r="AA25" s="251">
        <v>2.5000000000000001E-2</v>
      </c>
      <c r="AB25" s="112">
        <v>110.65</v>
      </c>
      <c r="AC25" s="149"/>
      <c r="AD25" s="149"/>
    </row>
    <row r="26" spans="1:30" ht="27" customHeight="1" x14ac:dyDescent="0.25">
      <c r="A26" s="32"/>
      <c r="B26" s="14"/>
      <c r="C26" s="59"/>
      <c r="D26" s="277"/>
      <c r="E26" s="263"/>
      <c r="F26" s="61"/>
      <c r="G26" s="61"/>
      <c r="H26" s="66"/>
      <c r="I26" s="53"/>
      <c r="J26" s="99"/>
      <c r="K26" s="74"/>
      <c r="L26" s="76"/>
      <c r="M26" s="77"/>
      <c r="N26" s="99"/>
      <c r="O26" s="64"/>
      <c r="P26" s="99"/>
      <c r="Q26" s="64"/>
      <c r="R26" s="216"/>
      <c r="S26" s="92"/>
      <c r="T26" s="360"/>
      <c r="U26" s="356"/>
      <c r="V26" s="355"/>
      <c r="W26" s="295"/>
      <c r="X26" s="295"/>
      <c r="Y26" s="306"/>
      <c r="Z26" s="249"/>
      <c r="AA26" s="247"/>
      <c r="AB26" s="111">
        <v>109.77</v>
      </c>
      <c r="AC26" s="149"/>
      <c r="AD26" s="149"/>
    </row>
    <row r="27" spans="1:30" s="150" customFormat="1" ht="27" customHeight="1" x14ac:dyDescent="0.25">
      <c r="A27" s="32"/>
      <c r="B27" s="14"/>
      <c r="C27" s="59"/>
      <c r="D27" s="45"/>
      <c r="E27" s="263"/>
      <c r="F27" s="61"/>
      <c r="G27" s="61"/>
      <c r="H27" s="66"/>
      <c r="I27" s="56"/>
      <c r="J27" s="99"/>
      <c r="K27" s="78"/>
      <c r="L27" s="76"/>
      <c r="M27" s="77"/>
      <c r="N27" s="99"/>
      <c r="O27" s="61"/>
      <c r="P27" s="99"/>
      <c r="Q27" s="61"/>
      <c r="R27" s="103"/>
      <c r="S27" s="84"/>
      <c r="T27" s="360"/>
      <c r="U27" s="359"/>
      <c r="V27" s="353"/>
      <c r="W27" s="296"/>
      <c r="X27" s="296"/>
      <c r="Y27" s="303"/>
      <c r="Z27" s="249"/>
      <c r="AA27" s="247"/>
      <c r="AB27" s="113"/>
    </row>
    <row r="28" spans="1:30" s="150" customFormat="1" ht="27" customHeight="1" x14ac:dyDescent="0.25">
      <c r="A28" s="34">
        <v>9</v>
      </c>
      <c r="B28" s="18" t="s">
        <v>63</v>
      </c>
      <c r="C28" s="243">
        <v>-3.4103015307063368E-2</v>
      </c>
      <c r="D28" s="278">
        <v>-7.0000000000000007E-2</v>
      </c>
      <c r="E28" s="264">
        <v>1E-3</v>
      </c>
      <c r="F28" s="57">
        <v>300</v>
      </c>
      <c r="G28" s="57">
        <v>-23200</v>
      </c>
      <c r="H28" s="67">
        <f>SUM(F28:G28)</f>
        <v>-22900</v>
      </c>
      <c r="I28" s="55"/>
      <c r="J28" s="100"/>
      <c r="K28" s="57"/>
      <c r="L28" s="80">
        <f>SUM(K26:K28)</f>
        <v>0</v>
      </c>
      <c r="M28" s="101"/>
      <c r="N28" s="100"/>
      <c r="O28" s="57"/>
      <c r="P28" s="100"/>
      <c r="Q28" s="57"/>
      <c r="R28" s="152">
        <f>SUM(O26:O28)+SUM(Q26:Q28)</f>
        <v>0</v>
      </c>
      <c r="S28" s="82">
        <v>-22900</v>
      </c>
      <c r="T28" s="358">
        <v>5307600</v>
      </c>
      <c r="U28" s="357">
        <v>4680900</v>
      </c>
      <c r="V28" s="354">
        <v>4680900</v>
      </c>
      <c r="W28" s="294">
        <v>-7.4999999999999997E-2</v>
      </c>
      <c r="X28" s="294">
        <v>-0.105</v>
      </c>
      <c r="Y28" s="242">
        <v>-7.1999999999999995E-2</v>
      </c>
      <c r="Z28" s="248">
        <v>-7.4999999999999997E-2</v>
      </c>
      <c r="AA28" s="251">
        <v>2.5999999999999999E-2</v>
      </c>
      <c r="AB28" s="112">
        <v>110.13</v>
      </c>
    </row>
    <row r="29" spans="1:30" s="150" customFormat="1" ht="27" customHeight="1" x14ac:dyDescent="0.25">
      <c r="A29" s="32"/>
      <c r="B29" s="14"/>
      <c r="C29" s="59"/>
      <c r="D29" s="45"/>
      <c r="E29" s="263"/>
      <c r="F29" s="61"/>
      <c r="G29" s="61"/>
      <c r="H29" s="66"/>
      <c r="I29" s="56"/>
      <c r="J29" s="140"/>
      <c r="K29" s="61"/>
      <c r="L29" s="76"/>
      <c r="M29" s="94"/>
      <c r="N29" s="99"/>
      <c r="O29" s="61"/>
      <c r="P29" s="109"/>
      <c r="Q29" s="61"/>
      <c r="R29" s="103"/>
      <c r="S29" s="61"/>
      <c r="T29" s="345"/>
      <c r="U29" s="356"/>
      <c r="V29" s="355"/>
      <c r="W29" s="295"/>
      <c r="X29" s="295"/>
      <c r="Y29" s="304"/>
      <c r="Z29" s="253"/>
      <c r="AA29" s="250"/>
      <c r="AB29" s="111">
        <v>110.02</v>
      </c>
    </row>
    <row r="30" spans="1:30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99"/>
      <c r="K30" s="61"/>
      <c r="L30" s="76"/>
      <c r="M30" s="94"/>
      <c r="N30" s="99" t="s">
        <v>179</v>
      </c>
      <c r="O30" s="61" t="s">
        <v>179</v>
      </c>
      <c r="P30" s="99" t="s">
        <v>159</v>
      </c>
      <c r="Q30" s="61">
        <v>1300</v>
      </c>
      <c r="R30" s="103"/>
      <c r="S30" s="61"/>
      <c r="T30" s="345"/>
      <c r="U30" s="344"/>
      <c r="V30" s="353"/>
      <c r="W30" s="296"/>
      <c r="X30" s="296"/>
      <c r="Y30" s="303"/>
      <c r="Z30" s="249"/>
      <c r="AA30" s="247"/>
      <c r="AB30" s="113"/>
      <c r="AC30" s="149"/>
      <c r="AD30" s="149"/>
    </row>
    <row r="31" spans="1:30" ht="27" customHeight="1" x14ac:dyDescent="0.25">
      <c r="A31" s="34">
        <v>12</v>
      </c>
      <c r="B31" s="18" t="s">
        <v>59</v>
      </c>
      <c r="C31" s="126">
        <v>-3.4862468121750076E-2</v>
      </c>
      <c r="D31" s="276">
        <v>-7.0000000000000007E-2</v>
      </c>
      <c r="E31" s="264">
        <v>1E-3</v>
      </c>
      <c r="F31" s="57">
        <v>400</v>
      </c>
      <c r="G31" s="57">
        <v>11000</v>
      </c>
      <c r="H31" s="67">
        <f>SUM(F31:G31)</f>
        <v>11400</v>
      </c>
      <c r="I31" s="102"/>
      <c r="J31" s="100" t="s">
        <v>149</v>
      </c>
      <c r="K31" s="57">
        <v>-400</v>
      </c>
      <c r="L31" s="80">
        <f>SUM(K29:K31)</f>
        <v>-400</v>
      </c>
      <c r="M31" s="85"/>
      <c r="N31" s="100" t="s">
        <v>179</v>
      </c>
      <c r="O31" s="57" t="s">
        <v>179</v>
      </c>
      <c r="P31" s="100" t="s">
        <v>94</v>
      </c>
      <c r="Q31" s="57">
        <v>-200</v>
      </c>
      <c r="R31" s="152">
        <f>SUM(O29:O31)+SUM(Q29:Q31)</f>
        <v>1100</v>
      </c>
      <c r="S31" s="82">
        <v>12100</v>
      </c>
      <c r="T31" s="342">
        <v>5319700</v>
      </c>
      <c r="U31" s="341">
        <v>4679500</v>
      </c>
      <c r="V31" s="354">
        <v>4679500</v>
      </c>
      <c r="W31" s="294">
        <v>-0.08</v>
      </c>
      <c r="X31" s="294">
        <v>-0.10199999999999999</v>
      </c>
      <c r="Y31" s="242">
        <v>-7.1999999999999995E-2</v>
      </c>
      <c r="Z31" s="248">
        <v>-7.4999999999999997E-2</v>
      </c>
      <c r="AA31" s="251">
        <v>2.5000000000000001E-2</v>
      </c>
      <c r="AB31" s="112">
        <v>110.27</v>
      </c>
      <c r="AC31" s="149"/>
      <c r="AD31" s="149"/>
    </row>
    <row r="32" spans="1:30" s="150" customFormat="1" ht="27" customHeight="1" x14ac:dyDescent="0.25">
      <c r="A32" s="32"/>
      <c r="B32" s="36"/>
      <c r="C32" s="128"/>
      <c r="D32" s="279"/>
      <c r="E32" s="265"/>
      <c r="F32" s="64"/>
      <c r="G32" s="64"/>
      <c r="H32" s="70"/>
      <c r="I32" s="146"/>
      <c r="J32" s="109"/>
      <c r="K32" s="64"/>
      <c r="L32" s="72"/>
      <c r="M32" s="97"/>
      <c r="N32" s="109"/>
      <c r="O32" s="64"/>
      <c r="P32" s="109"/>
      <c r="Q32" s="64"/>
      <c r="R32" s="72"/>
      <c r="S32" s="64"/>
      <c r="T32" s="348"/>
      <c r="U32" s="347"/>
      <c r="V32" s="355"/>
      <c r="W32" s="295"/>
      <c r="X32" s="295"/>
      <c r="Y32" s="304"/>
      <c r="Z32" s="250"/>
      <c r="AA32" s="250"/>
      <c r="AB32" s="111">
        <v>110.29</v>
      </c>
    </row>
    <row r="33" spans="1:30" s="150" customFormat="1" ht="27" customHeight="1" x14ac:dyDescent="0.25">
      <c r="A33" s="32"/>
      <c r="B33" s="32"/>
      <c r="C33" s="127"/>
      <c r="D33" s="46"/>
      <c r="E33" s="263"/>
      <c r="F33" s="61"/>
      <c r="G33" s="61"/>
      <c r="H33" s="66"/>
      <c r="I33" s="136"/>
      <c r="J33" s="99" t="s">
        <v>149</v>
      </c>
      <c r="K33" s="61">
        <v>-100</v>
      </c>
      <c r="L33" s="76"/>
      <c r="M33" s="87"/>
      <c r="N33" s="99"/>
      <c r="O33" s="61"/>
      <c r="P33" s="99"/>
      <c r="Q33" s="61"/>
      <c r="R33" s="76"/>
      <c r="S33" s="61"/>
      <c r="T33" s="345"/>
      <c r="U33" s="344"/>
      <c r="V33" s="353"/>
      <c r="W33" s="296"/>
      <c r="X33" s="296"/>
      <c r="Y33" s="303"/>
      <c r="Z33" s="247"/>
      <c r="AA33" s="247"/>
      <c r="AB33" s="113"/>
    </row>
    <row r="34" spans="1:30" s="150" customFormat="1" ht="27" customHeight="1" x14ac:dyDescent="0.25">
      <c r="A34" s="34">
        <v>13</v>
      </c>
      <c r="B34" s="34" t="s">
        <v>60</v>
      </c>
      <c r="C34" s="126">
        <v>-3.7685320624734585E-2</v>
      </c>
      <c r="D34" s="280">
        <v>-7.0000000000000007E-2</v>
      </c>
      <c r="E34" s="264">
        <v>1E-3</v>
      </c>
      <c r="F34" s="57">
        <v>400</v>
      </c>
      <c r="G34" s="57">
        <v>-7400</v>
      </c>
      <c r="H34" s="67">
        <f>SUM(F34:G34)</f>
        <v>-7000</v>
      </c>
      <c r="I34" s="102"/>
      <c r="J34" s="100" t="s">
        <v>94</v>
      </c>
      <c r="K34" s="57">
        <v>200</v>
      </c>
      <c r="L34" s="80">
        <f>SUM(K32:K34)</f>
        <v>100</v>
      </c>
      <c r="M34" s="81"/>
      <c r="N34" s="100"/>
      <c r="O34" s="57"/>
      <c r="P34" s="100" t="s">
        <v>94</v>
      </c>
      <c r="Q34" s="95">
        <v>-100</v>
      </c>
      <c r="R34" s="152">
        <f>SUM(O32:O34)+SUM(Q32:Q34)</f>
        <v>-100</v>
      </c>
      <c r="S34" s="95">
        <v>-7000</v>
      </c>
      <c r="T34" s="352">
        <v>5312700</v>
      </c>
      <c r="U34" s="341">
        <v>4670800</v>
      </c>
      <c r="V34" s="354">
        <v>4670800</v>
      </c>
      <c r="W34" s="294">
        <v>-8.5999999999999993E-2</v>
      </c>
      <c r="X34" s="294">
        <v>-0.10199999999999999</v>
      </c>
      <c r="Y34" s="242">
        <v>-7.1999999999999995E-2</v>
      </c>
      <c r="Z34" s="251">
        <v>-0.08</v>
      </c>
      <c r="AA34" s="251">
        <v>0.02</v>
      </c>
      <c r="AB34" s="112">
        <v>110.44</v>
      </c>
    </row>
    <row r="35" spans="1:30" s="150" customFormat="1" ht="27" customHeight="1" x14ac:dyDescent="0.25">
      <c r="A35" s="32"/>
      <c r="B35" s="36"/>
      <c r="C35" s="128"/>
      <c r="D35" s="279"/>
      <c r="E35" s="265"/>
      <c r="F35" s="64"/>
      <c r="G35" s="64"/>
      <c r="H35" s="70"/>
      <c r="I35" s="146"/>
      <c r="J35" s="109" t="s">
        <v>149</v>
      </c>
      <c r="K35" s="64">
        <v>-200</v>
      </c>
      <c r="L35" s="72"/>
      <c r="M35" s="97"/>
      <c r="N35" s="109"/>
      <c r="O35" s="64"/>
      <c r="P35" s="109"/>
      <c r="Q35" s="64"/>
      <c r="R35" s="72"/>
      <c r="S35" s="64"/>
      <c r="T35" s="348"/>
      <c r="U35" s="347"/>
      <c r="V35" s="355"/>
      <c r="W35" s="295"/>
      <c r="X35" s="295"/>
      <c r="Y35" s="304"/>
      <c r="Z35" s="250"/>
      <c r="AA35" s="250"/>
      <c r="AB35" s="111">
        <v>110.42</v>
      </c>
    </row>
    <row r="36" spans="1:30" s="150" customFormat="1" ht="27" customHeight="1" x14ac:dyDescent="0.25">
      <c r="A36" s="32"/>
      <c r="B36" s="32"/>
      <c r="C36" s="127"/>
      <c r="D36" s="46"/>
      <c r="E36" s="263"/>
      <c r="F36" s="61"/>
      <c r="G36" s="61"/>
      <c r="H36" s="66"/>
      <c r="I36" s="136"/>
      <c r="J36" s="99" t="s">
        <v>159</v>
      </c>
      <c r="K36" s="61">
        <v>-100</v>
      </c>
      <c r="L36" s="76"/>
      <c r="M36" s="87"/>
      <c r="N36" s="99"/>
      <c r="O36" s="61"/>
      <c r="P36" s="99"/>
      <c r="Q36" s="61"/>
      <c r="R36" s="76"/>
      <c r="S36" s="61"/>
      <c r="T36" s="345"/>
      <c r="U36" s="344"/>
      <c r="V36" s="353"/>
      <c r="W36" s="296"/>
      <c r="X36" s="296"/>
      <c r="Y36" s="303"/>
      <c r="Z36" s="247"/>
      <c r="AA36" s="247"/>
      <c r="AB36" s="113"/>
    </row>
    <row r="37" spans="1:30" s="150" customFormat="1" ht="27" customHeight="1" x14ac:dyDescent="0.25">
      <c r="A37" s="34">
        <v>14</v>
      </c>
      <c r="B37" s="34" t="s">
        <v>61</v>
      </c>
      <c r="C37" s="126">
        <v>-4.2899734228148065E-2</v>
      </c>
      <c r="D37" s="280">
        <v>-7.0000000000000007E-2</v>
      </c>
      <c r="E37" s="264">
        <v>1E-3</v>
      </c>
      <c r="F37" s="57">
        <v>100</v>
      </c>
      <c r="G37" s="57">
        <v>-29700</v>
      </c>
      <c r="H37" s="67">
        <f>SUM(F37:G37)</f>
        <v>-29600</v>
      </c>
      <c r="I37" s="102"/>
      <c r="J37" s="100" t="s">
        <v>94</v>
      </c>
      <c r="K37" s="57">
        <v>100</v>
      </c>
      <c r="L37" s="80">
        <f>SUM(K35:K37)</f>
        <v>-200</v>
      </c>
      <c r="M37" s="81"/>
      <c r="N37" s="100"/>
      <c r="O37" s="57"/>
      <c r="P37" s="100" t="s">
        <v>170</v>
      </c>
      <c r="Q37" s="95">
        <v>12500</v>
      </c>
      <c r="R37" s="152">
        <f>SUM(O35:O37)+SUM(Q35:Q37)</f>
        <v>12500</v>
      </c>
      <c r="S37" s="95">
        <v>-17300</v>
      </c>
      <c r="T37" s="352">
        <v>5295400</v>
      </c>
      <c r="U37" s="341">
        <v>4656300</v>
      </c>
      <c r="V37" s="354">
        <v>4656300</v>
      </c>
      <c r="W37" s="294">
        <v>-0.1</v>
      </c>
      <c r="X37" s="297">
        <v>-0.10199999999999999</v>
      </c>
      <c r="Y37" s="328">
        <v>-7.1999999999999995E-2</v>
      </c>
      <c r="Z37" s="248">
        <v>-0.08</v>
      </c>
      <c r="AA37" s="248">
        <v>1.4999999999999999E-2</v>
      </c>
      <c r="AB37" s="148">
        <v>110.7</v>
      </c>
    </row>
    <row r="38" spans="1:30" ht="27" customHeight="1" x14ac:dyDescent="0.25">
      <c r="A38" s="32"/>
      <c r="B38" s="14"/>
      <c r="C38" s="127"/>
      <c r="D38" s="46"/>
      <c r="E38" s="263"/>
      <c r="F38" s="61"/>
      <c r="G38" s="61"/>
      <c r="H38" s="66"/>
      <c r="I38" s="136"/>
      <c r="J38" s="99"/>
      <c r="K38" s="61"/>
      <c r="L38" s="76"/>
      <c r="M38" s="87"/>
      <c r="N38" s="99"/>
      <c r="O38" s="61"/>
      <c r="P38" s="99"/>
      <c r="Q38" s="96"/>
      <c r="R38" s="153"/>
      <c r="S38" s="96"/>
      <c r="T38" s="351"/>
      <c r="U38" s="344"/>
      <c r="V38" s="353"/>
      <c r="W38" s="296"/>
      <c r="X38" s="298"/>
      <c r="Y38" s="246"/>
      <c r="Z38" s="249"/>
      <c r="AA38" s="298"/>
      <c r="AB38" s="147">
        <v>109.75</v>
      </c>
      <c r="AC38" s="149"/>
      <c r="AD38" s="149"/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 t="s">
        <v>149</v>
      </c>
      <c r="K39" s="61">
        <v>-500</v>
      </c>
      <c r="L39" s="76"/>
      <c r="M39" s="87"/>
      <c r="N39" s="99"/>
      <c r="O39" s="61"/>
      <c r="P39" s="99" t="s">
        <v>171</v>
      </c>
      <c r="Q39" s="96">
        <v>13900</v>
      </c>
      <c r="R39" s="153"/>
      <c r="S39" s="96"/>
      <c r="T39" s="351"/>
      <c r="U39" s="344"/>
      <c r="V39" s="343"/>
      <c r="W39" s="296"/>
      <c r="X39" s="298"/>
      <c r="Y39" s="246"/>
      <c r="Z39" s="249"/>
      <c r="AA39" s="249"/>
      <c r="AB39" s="147"/>
      <c r="AC39" s="149"/>
      <c r="AD39" s="149"/>
    </row>
    <row r="40" spans="1:30" ht="27" customHeight="1" x14ac:dyDescent="0.25">
      <c r="A40" s="34">
        <v>15</v>
      </c>
      <c r="B40" s="18" t="s">
        <v>62</v>
      </c>
      <c r="C40" s="126">
        <v>-3.7175555363471349E-2</v>
      </c>
      <c r="D40" s="276">
        <v>-6.5000000000000002E-2</v>
      </c>
      <c r="E40" s="264">
        <v>1E-3</v>
      </c>
      <c r="F40" s="69">
        <v>-900</v>
      </c>
      <c r="G40" s="57">
        <v>-600</v>
      </c>
      <c r="H40" s="67">
        <f>SUM(F40:G40)</f>
        <v>-1500</v>
      </c>
      <c r="I40" s="55"/>
      <c r="J40" s="100" t="s">
        <v>159</v>
      </c>
      <c r="K40" s="57">
        <v>-100</v>
      </c>
      <c r="L40" s="80">
        <f>SUM(K38:K40)</f>
        <v>-600</v>
      </c>
      <c r="M40" s="89"/>
      <c r="N40" s="100"/>
      <c r="O40" s="57"/>
      <c r="P40" s="100" t="s">
        <v>94</v>
      </c>
      <c r="Q40" s="95">
        <v>-500</v>
      </c>
      <c r="R40" s="152">
        <f>SUM(O38:O40)+SUM(Q38:Q40)</f>
        <v>13400</v>
      </c>
      <c r="S40" s="154">
        <v>11300</v>
      </c>
      <c r="T40" s="352">
        <v>5306700</v>
      </c>
      <c r="U40" s="341">
        <v>4665100</v>
      </c>
      <c r="V40" s="340">
        <v>4665100</v>
      </c>
      <c r="W40" s="294">
        <v>-8.5999999999999993E-2</v>
      </c>
      <c r="X40" s="297">
        <v>-0.107</v>
      </c>
      <c r="Y40" s="328">
        <v>-7.1999999999999995E-2</v>
      </c>
      <c r="Z40" s="248">
        <v>-0.08</v>
      </c>
      <c r="AA40" s="248">
        <v>0.01</v>
      </c>
      <c r="AB40" s="148">
        <v>110.02</v>
      </c>
      <c r="AC40" s="151"/>
      <c r="AD40" s="149"/>
    </row>
    <row r="41" spans="1:30" ht="27" customHeight="1" x14ac:dyDescent="0.25">
      <c r="A41" s="32"/>
      <c r="B41" s="14"/>
      <c r="C41" s="127"/>
      <c r="D41" s="46"/>
      <c r="E41" s="266"/>
      <c r="F41" s="61"/>
      <c r="G41" s="61"/>
      <c r="H41" s="66"/>
      <c r="I41" s="56"/>
      <c r="J41" s="99"/>
      <c r="K41" s="61"/>
      <c r="L41" s="76"/>
      <c r="M41" s="135"/>
      <c r="N41" s="99"/>
      <c r="O41" s="61"/>
      <c r="P41" s="99"/>
      <c r="Q41" s="96"/>
      <c r="R41" s="155"/>
      <c r="S41" s="96"/>
      <c r="T41" s="351"/>
      <c r="U41" s="344"/>
      <c r="V41" s="343"/>
      <c r="W41" s="296"/>
      <c r="X41" s="296"/>
      <c r="Y41" s="303"/>
      <c r="Z41" s="247"/>
      <c r="AA41" s="247"/>
      <c r="AB41" s="113">
        <v>109.74</v>
      </c>
      <c r="AC41" s="150"/>
      <c r="AD41" s="149"/>
    </row>
    <row r="42" spans="1:30" ht="27" customHeight="1" x14ac:dyDescent="0.25">
      <c r="A42" s="32"/>
      <c r="B42" s="14"/>
      <c r="C42" s="59"/>
      <c r="D42" s="277"/>
      <c r="E42" s="263"/>
      <c r="F42" s="137"/>
      <c r="G42" s="61"/>
      <c r="H42" s="68"/>
      <c r="I42" s="108"/>
      <c r="J42" s="99" t="s">
        <v>149</v>
      </c>
      <c r="K42" s="96">
        <v>-500</v>
      </c>
      <c r="L42" s="76"/>
      <c r="M42" s="90"/>
      <c r="N42" s="99"/>
      <c r="O42" s="61"/>
      <c r="P42" s="99" t="s">
        <v>149</v>
      </c>
      <c r="Q42" s="61">
        <v>5000</v>
      </c>
      <c r="R42" s="105"/>
      <c r="S42" s="84"/>
      <c r="T42" s="345"/>
      <c r="U42" s="350"/>
      <c r="V42" s="349"/>
      <c r="W42" s="296"/>
      <c r="X42" s="296"/>
      <c r="Y42" s="306"/>
      <c r="Z42" s="247"/>
      <c r="AA42" s="296"/>
      <c r="AB42" s="113"/>
      <c r="AC42" s="151"/>
      <c r="AD42" s="149"/>
    </row>
    <row r="43" spans="1:30" ht="27" customHeight="1" x14ac:dyDescent="0.25">
      <c r="A43" s="34">
        <v>16</v>
      </c>
      <c r="B43" s="18" t="s">
        <v>63</v>
      </c>
      <c r="C43" s="126">
        <v>-3.5181575475520178E-2</v>
      </c>
      <c r="D43" s="276">
        <v>-0.08</v>
      </c>
      <c r="E43" s="264">
        <v>1E-3</v>
      </c>
      <c r="F43" s="69">
        <v>-800</v>
      </c>
      <c r="G43" s="57">
        <v>1900</v>
      </c>
      <c r="H43" s="67">
        <f>SUM(F43:G43)</f>
        <v>1100</v>
      </c>
      <c r="I43" s="107"/>
      <c r="J43" s="100" t="s">
        <v>94</v>
      </c>
      <c r="K43" s="95">
        <v>500</v>
      </c>
      <c r="L43" s="80">
        <f>SUM(K41:K43)</f>
        <v>0</v>
      </c>
      <c r="M43" s="81"/>
      <c r="N43" s="100"/>
      <c r="O43" s="57"/>
      <c r="P43" s="100" t="s">
        <v>94</v>
      </c>
      <c r="Q43" s="330">
        <v>-100</v>
      </c>
      <c r="R43" s="152">
        <f>SUM(O41:O43)+SUM(Q41:Q43)</f>
        <v>4900</v>
      </c>
      <c r="S43" s="82">
        <v>6000</v>
      </c>
      <c r="T43" s="342">
        <v>5312700</v>
      </c>
      <c r="U43" s="341">
        <v>4644400</v>
      </c>
      <c r="V43" s="340">
        <v>4642300</v>
      </c>
      <c r="W43" s="294">
        <v>-8.7999999999999995E-2</v>
      </c>
      <c r="X43" s="294">
        <v>-0.125</v>
      </c>
      <c r="Y43" s="242">
        <v>-7.1999999999999995E-2</v>
      </c>
      <c r="Z43" s="248">
        <v>-0.08</v>
      </c>
      <c r="AA43" s="251">
        <v>1.4999999999999999E-2</v>
      </c>
      <c r="AB43" s="112">
        <v>110.2</v>
      </c>
      <c r="AC43" s="151"/>
      <c r="AD43" s="149"/>
    </row>
    <row r="44" spans="1:30" ht="27" customHeight="1" x14ac:dyDescent="0.25">
      <c r="A44" s="32"/>
      <c r="B44" s="14"/>
      <c r="C44" s="127"/>
      <c r="D44" s="46"/>
      <c r="E44" s="263"/>
      <c r="F44" s="61"/>
      <c r="G44" s="61"/>
      <c r="H44" s="66"/>
      <c r="I44" s="129"/>
      <c r="J44" s="99"/>
      <c r="K44" s="96"/>
      <c r="L44" s="76"/>
      <c r="M44" s="87"/>
      <c r="N44" s="99"/>
      <c r="O44" s="61"/>
      <c r="P44" s="99"/>
      <c r="Q44" s="61"/>
      <c r="R44" s="131"/>
      <c r="S44" s="61"/>
      <c r="T44" s="345"/>
      <c r="U44" s="344"/>
      <c r="V44" s="343"/>
      <c r="W44" s="296"/>
      <c r="X44" s="296"/>
      <c r="Y44" s="303"/>
      <c r="Z44" s="247"/>
      <c r="AA44" s="247"/>
      <c r="AB44" s="113">
        <v>109.8</v>
      </c>
      <c r="AC44" s="151"/>
      <c r="AD44" s="149"/>
    </row>
    <row r="45" spans="1:30" ht="27" customHeight="1" x14ac:dyDescent="0.25">
      <c r="A45" s="32"/>
      <c r="B45" s="11"/>
      <c r="C45" s="127"/>
      <c r="D45" s="46"/>
      <c r="E45" s="263"/>
      <c r="F45" s="61"/>
      <c r="G45" s="61"/>
      <c r="H45" s="66"/>
      <c r="I45" s="129"/>
      <c r="J45" s="99" t="s">
        <v>149</v>
      </c>
      <c r="K45" s="96">
        <v>-500</v>
      </c>
      <c r="L45" s="76"/>
      <c r="M45" s="87"/>
      <c r="N45" s="99"/>
      <c r="O45" s="93"/>
      <c r="P45" s="99"/>
      <c r="Q45" s="61"/>
      <c r="R45" s="131"/>
      <c r="S45" s="61"/>
      <c r="T45" s="345"/>
      <c r="U45" s="344"/>
      <c r="V45" s="343"/>
      <c r="W45" s="296"/>
      <c r="X45" s="296"/>
      <c r="Y45" s="303"/>
      <c r="Z45" s="247"/>
      <c r="AA45" s="247"/>
      <c r="AB45" s="113"/>
      <c r="AC45" s="151"/>
      <c r="AD45" s="149"/>
    </row>
    <row r="46" spans="1:30" s="150" customFormat="1" ht="27" customHeight="1" x14ac:dyDescent="0.25">
      <c r="A46" s="34">
        <v>19</v>
      </c>
      <c r="B46" s="132" t="s">
        <v>59</v>
      </c>
      <c r="C46" s="126">
        <v>-3.5328759778714698E-2</v>
      </c>
      <c r="D46" s="280">
        <v>-7.0000000000000007E-2</v>
      </c>
      <c r="E46" s="267">
        <v>1E-3</v>
      </c>
      <c r="F46" s="57">
        <v>-1000</v>
      </c>
      <c r="G46" s="57">
        <v>5900</v>
      </c>
      <c r="H46" s="67">
        <f>SUM(F46:G46)</f>
        <v>4900</v>
      </c>
      <c r="I46" s="133"/>
      <c r="J46" s="100" t="s">
        <v>94</v>
      </c>
      <c r="K46" s="95">
        <v>100</v>
      </c>
      <c r="L46" s="80">
        <f>SUM(K44:K46)</f>
        <v>-400</v>
      </c>
      <c r="M46" s="81"/>
      <c r="N46" s="100"/>
      <c r="O46" s="57"/>
      <c r="P46" s="100" t="s">
        <v>94</v>
      </c>
      <c r="Q46" s="57">
        <v>-100</v>
      </c>
      <c r="R46" s="152">
        <f>SUM(O44:O46)+SUM(Q44:Q46)</f>
        <v>-100</v>
      </c>
      <c r="S46" s="57">
        <v>4400</v>
      </c>
      <c r="T46" s="342">
        <v>5317100</v>
      </c>
      <c r="U46" s="341">
        <v>4659100</v>
      </c>
      <c r="V46" s="340">
        <v>4657100</v>
      </c>
      <c r="W46" s="297">
        <v>-9.5000000000000001E-2</v>
      </c>
      <c r="X46" s="297">
        <v>-0.125</v>
      </c>
      <c r="Y46" s="245">
        <v>-7.1999999999999995E-2</v>
      </c>
      <c r="Z46" s="248">
        <v>-0.08</v>
      </c>
      <c r="AA46" s="251">
        <v>1.4E-2</v>
      </c>
      <c r="AB46" s="112">
        <v>110.07</v>
      </c>
      <c r="AC46" s="151"/>
    </row>
    <row r="47" spans="1:30" s="150" customFormat="1" ht="27" customHeight="1" x14ac:dyDescent="0.25">
      <c r="A47" s="32"/>
      <c r="B47" s="14"/>
      <c r="C47" s="59"/>
      <c r="D47" s="45"/>
      <c r="E47" s="263"/>
      <c r="F47" s="61"/>
      <c r="G47" s="61"/>
      <c r="H47" s="66"/>
      <c r="I47" s="56"/>
      <c r="J47" s="99" t="s">
        <v>149</v>
      </c>
      <c r="K47" s="96">
        <v>-500</v>
      </c>
      <c r="L47" s="76"/>
      <c r="M47" s="87"/>
      <c r="N47" s="99"/>
      <c r="O47" s="61"/>
      <c r="P47" s="99"/>
      <c r="Q47" s="61"/>
      <c r="R47" s="105"/>
      <c r="S47" s="61"/>
      <c r="T47" s="345"/>
      <c r="U47" s="344"/>
      <c r="V47" s="343"/>
      <c r="W47" s="296"/>
      <c r="X47" s="296"/>
      <c r="Y47" s="303"/>
      <c r="Z47" s="249"/>
      <c r="AA47" s="247"/>
      <c r="AB47" s="147">
        <v>109.38</v>
      </c>
      <c r="AC47" s="151"/>
    </row>
    <row r="48" spans="1:30" s="150" customFormat="1" ht="27" customHeight="1" x14ac:dyDescent="0.25">
      <c r="A48" s="32"/>
      <c r="B48" s="14"/>
      <c r="C48" s="59"/>
      <c r="D48" s="45"/>
      <c r="E48" s="263"/>
      <c r="F48" s="61"/>
      <c r="G48" s="61"/>
      <c r="H48" s="66"/>
      <c r="I48" s="56"/>
      <c r="J48" s="99" t="s">
        <v>159</v>
      </c>
      <c r="K48" s="96">
        <v>-500</v>
      </c>
      <c r="L48" s="76"/>
      <c r="M48" s="87"/>
      <c r="N48" s="99"/>
      <c r="O48" s="61"/>
      <c r="P48" s="99"/>
      <c r="Q48" s="61"/>
      <c r="R48" s="105"/>
      <c r="S48" s="61"/>
      <c r="T48" s="345"/>
      <c r="U48" s="344"/>
      <c r="V48" s="343"/>
      <c r="W48" s="296"/>
      <c r="X48" s="296"/>
      <c r="Y48" s="303"/>
      <c r="Z48" s="249"/>
      <c r="AA48" s="247"/>
      <c r="AB48" s="147"/>
      <c r="AC48" s="151"/>
    </row>
    <row r="49" spans="1:29" s="150" customFormat="1" ht="27" customHeight="1" x14ac:dyDescent="0.25">
      <c r="A49" s="34">
        <v>20</v>
      </c>
      <c r="B49" s="18" t="s">
        <v>60</v>
      </c>
      <c r="C49" s="126">
        <v>-3.4850871911257277E-2</v>
      </c>
      <c r="D49" s="280">
        <v>-7.0000000000000007E-2</v>
      </c>
      <c r="E49" s="264">
        <v>1E-3</v>
      </c>
      <c r="F49" s="57">
        <v>-2100</v>
      </c>
      <c r="G49" s="57">
        <v>-8400</v>
      </c>
      <c r="H49" s="67">
        <f>SUM(F49:G49)</f>
        <v>-10500</v>
      </c>
      <c r="I49" s="55"/>
      <c r="J49" s="100" t="s">
        <v>94</v>
      </c>
      <c r="K49" s="95">
        <v>100</v>
      </c>
      <c r="L49" s="80">
        <f>SUM(K47:K49)</f>
        <v>-900</v>
      </c>
      <c r="M49" s="81"/>
      <c r="N49" s="100"/>
      <c r="O49" s="57"/>
      <c r="P49" s="100" t="s">
        <v>94</v>
      </c>
      <c r="Q49" s="57">
        <v>-100</v>
      </c>
      <c r="R49" s="152">
        <f>SUM(O47:O49)+SUM(Q47:Q49)</f>
        <v>-100</v>
      </c>
      <c r="S49" s="57">
        <v>-11500</v>
      </c>
      <c r="T49" s="342">
        <v>5305600</v>
      </c>
      <c r="U49" s="341">
        <v>4615100</v>
      </c>
      <c r="V49" s="340">
        <v>4614500</v>
      </c>
      <c r="W49" s="297">
        <v>-0.1</v>
      </c>
      <c r="X49" s="297">
        <v>-0.125</v>
      </c>
      <c r="Y49" s="242">
        <v>-7.1999999999999995E-2</v>
      </c>
      <c r="Z49" s="248">
        <v>-0.08</v>
      </c>
      <c r="AA49" s="251">
        <v>0.01</v>
      </c>
      <c r="AB49" s="148">
        <v>109.7</v>
      </c>
      <c r="AC49" s="151"/>
    </row>
    <row r="50" spans="1:29" s="150" customFormat="1" ht="27" customHeight="1" x14ac:dyDescent="0.25">
      <c r="A50" s="32"/>
      <c r="B50" s="14"/>
      <c r="C50" s="59"/>
      <c r="D50" s="45"/>
      <c r="E50" s="263"/>
      <c r="F50" s="61"/>
      <c r="G50" s="61"/>
      <c r="H50" s="66"/>
      <c r="I50" s="56"/>
      <c r="J50" s="99" t="s">
        <v>178</v>
      </c>
      <c r="K50" s="96">
        <v>-2400</v>
      </c>
      <c r="L50" s="76"/>
      <c r="M50" s="87"/>
      <c r="N50" s="99"/>
      <c r="O50" s="61"/>
      <c r="P50" s="99"/>
      <c r="Q50" s="61"/>
      <c r="R50" s="105"/>
      <c r="S50" s="61"/>
      <c r="T50" s="345"/>
      <c r="U50" s="344"/>
      <c r="V50" s="343"/>
      <c r="W50" s="296"/>
      <c r="X50" s="296"/>
      <c r="Y50" s="303"/>
      <c r="Z50" s="249"/>
      <c r="AA50" s="247"/>
      <c r="AB50" s="147">
        <v>109.8</v>
      </c>
      <c r="AC50" s="151"/>
    </row>
    <row r="51" spans="1:29" s="150" customFormat="1" ht="27" customHeight="1" x14ac:dyDescent="0.25">
      <c r="A51" s="32"/>
      <c r="B51" s="14"/>
      <c r="C51" s="59"/>
      <c r="D51" s="45"/>
      <c r="E51" s="263"/>
      <c r="F51" s="61"/>
      <c r="G51" s="61"/>
      <c r="H51" s="66"/>
      <c r="I51" s="56"/>
      <c r="J51" s="99" t="s">
        <v>149</v>
      </c>
      <c r="K51" s="96">
        <v>-200</v>
      </c>
      <c r="L51" s="76"/>
      <c r="M51" s="87"/>
      <c r="N51" s="99"/>
      <c r="O51" s="61"/>
      <c r="P51" s="99"/>
      <c r="Q51" s="61"/>
      <c r="R51" s="105"/>
      <c r="S51" s="61"/>
      <c r="T51" s="345"/>
      <c r="U51" s="344"/>
      <c r="V51" s="343"/>
      <c r="W51" s="296"/>
      <c r="X51" s="296"/>
      <c r="Y51" s="303"/>
      <c r="Z51" s="249"/>
      <c r="AA51" s="247"/>
      <c r="AB51" s="147"/>
      <c r="AC51" s="151"/>
    </row>
    <row r="52" spans="1:29" s="150" customFormat="1" ht="27" customHeight="1" x14ac:dyDescent="0.25">
      <c r="A52" s="32"/>
      <c r="B52" s="14"/>
      <c r="C52" s="59"/>
      <c r="D52" s="45"/>
      <c r="E52" s="263"/>
      <c r="F52" s="61"/>
      <c r="G52" s="61"/>
      <c r="H52" s="66"/>
      <c r="I52" s="56"/>
      <c r="J52" s="99" t="s">
        <v>159</v>
      </c>
      <c r="K52" s="96">
        <v>-500</v>
      </c>
      <c r="L52" s="76"/>
      <c r="M52" s="87"/>
      <c r="N52" s="99"/>
      <c r="O52" s="61"/>
      <c r="P52" s="99"/>
      <c r="Q52" s="61"/>
      <c r="R52" s="105"/>
      <c r="S52" s="61"/>
      <c r="T52" s="345"/>
      <c r="U52" s="344"/>
      <c r="V52" s="343"/>
      <c r="W52" s="296"/>
      <c r="X52" s="296"/>
      <c r="Y52" s="303"/>
      <c r="Z52" s="249"/>
      <c r="AA52" s="247"/>
      <c r="AB52" s="147"/>
      <c r="AC52" s="151"/>
    </row>
    <row r="53" spans="1:29" s="150" customFormat="1" ht="27" customHeight="1" x14ac:dyDescent="0.25">
      <c r="A53" s="34">
        <v>21</v>
      </c>
      <c r="B53" s="18" t="s">
        <v>61</v>
      </c>
      <c r="C53" s="126">
        <v>-3.8035554714521504E-2</v>
      </c>
      <c r="D53" s="280">
        <v>-7.0000000000000007E-2</v>
      </c>
      <c r="E53" s="264">
        <v>1E-3</v>
      </c>
      <c r="F53" s="57">
        <v>-1300</v>
      </c>
      <c r="G53" s="57">
        <v>10100</v>
      </c>
      <c r="H53" s="67">
        <f>SUM(F53:G53)</f>
        <v>8800</v>
      </c>
      <c r="I53" s="55"/>
      <c r="J53" s="100" t="s">
        <v>94</v>
      </c>
      <c r="K53" s="95">
        <v>100</v>
      </c>
      <c r="L53" s="80">
        <f>SUM(K50:K53)</f>
        <v>-3000</v>
      </c>
      <c r="M53" s="81"/>
      <c r="N53" s="100" t="s">
        <v>178</v>
      </c>
      <c r="O53" s="57">
        <v>4000</v>
      </c>
      <c r="P53" s="100" t="s">
        <v>94</v>
      </c>
      <c r="Q53" s="57">
        <v>-200</v>
      </c>
      <c r="R53" s="152">
        <f>SUM(O50:O53)+SUM(Q50:Q53)</f>
        <v>3800</v>
      </c>
      <c r="S53" s="57">
        <v>9600</v>
      </c>
      <c r="T53" s="342">
        <v>5315200</v>
      </c>
      <c r="U53" s="341">
        <v>4634100</v>
      </c>
      <c r="V53" s="340">
        <v>4633800</v>
      </c>
      <c r="W53" s="297">
        <v>-9.0999999999999998E-2</v>
      </c>
      <c r="X53" s="297">
        <v>-0.11600000000000001</v>
      </c>
      <c r="Y53" s="242">
        <v>-7.1999999999999995E-2</v>
      </c>
      <c r="Z53" s="248">
        <v>-0.08</v>
      </c>
      <c r="AA53" s="251">
        <v>0.01</v>
      </c>
      <c r="AB53" s="148">
        <v>110.13</v>
      </c>
      <c r="AC53" s="151"/>
    </row>
    <row r="54" spans="1:29" s="150" customFormat="1" ht="27" customHeight="1" x14ac:dyDescent="0.25">
      <c r="A54" s="36"/>
      <c r="B54" s="14"/>
      <c r="C54" s="58"/>
      <c r="D54" s="281"/>
      <c r="E54" s="265"/>
      <c r="F54" s="64"/>
      <c r="G54" s="64"/>
      <c r="H54" s="70"/>
      <c r="I54" s="110"/>
      <c r="J54" s="109" t="s">
        <v>149</v>
      </c>
      <c r="K54" s="96">
        <v>-200</v>
      </c>
      <c r="L54" s="72"/>
      <c r="M54" s="97"/>
      <c r="N54" s="99"/>
      <c r="O54" s="64"/>
      <c r="P54" s="99" t="s">
        <v>171</v>
      </c>
      <c r="Q54" s="64">
        <v>14100</v>
      </c>
      <c r="R54" s="104"/>
      <c r="S54" s="64"/>
      <c r="T54" s="348"/>
      <c r="U54" s="347"/>
      <c r="V54" s="346"/>
      <c r="W54" s="295"/>
      <c r="X54" s="295"/>
      <c r="Y54" s="304"/>
      <c r="Z54" s="253"/>
      <c r="AA54" s="250"/>
      <c r="AB54" s="111">
        <v>110.13</v>
      </c>
      <c r="AC54" s="151"/>
    </row>
    <row r="55" spans="1:29" s="150" customFormat="1" ht="27" customHeight="1" x14ac:dyDescent="0.25">
      <c r="A55" s="32"/>
      <c r="B55" s="14"/>
      <c r="C55" s="59"/>
      <c r="D55" s="45"/>
      <c r="E55" s="263"/>
      <c r="F55" s="61"/>
      <c r="G55" s="61"/>
      <c r="H55" s="66"/>
      <c r="I55" s="134"/>
      <c r="J55" s="99" t="s">
        <v>159</v>
      </c>
      <c r="K55" s="96">
        <v>-100</v>
      </c>
      <c r="L55" s="76"/>
      <c r="M55" s="87"/>
      <c r="N55" s="99"/>
      <c r="O55" s="61"/>
      <c r="P55" s="99" t="s">
        <v>159</v>
      </c>
      <c r="Q55" s="61">
        <v>800</v>
      </c>
      <c r="R55" s="105"/>
      <c r="S55" s="61"/>
      <c r="T55" s="345"/>
      <c r="U55" s="344"/>
      <c r="V55" s="343"/>
      <c r="W55" s="296"/>
      <c r="X55" s="296"/>
      <c r="Y55" s="303"/>
      <c r="Z55" s="249"/>
      <c r="AA55" s="247"/>
      <c r="AB55" s="113"/>
      <c r="AC55" s="151"/>
    </row>
    <row r="56" spans="1:29" s="150" customFormat="1" ht="27" customHeight="1" x14ac:dyDescent="0.25">
      <c r="A56" s="34">
        <v>26</v>
      </c>
      <c r="B56" s="34" t="s">
        <v>59</v>
      </c>
      <c r="C56" s="126">
        <v>-3.7920566980308483E-2</v>
      </c>
      <c r="D56" s="280">
        <v>-7.0000000000000007E-2</v>
      </c>
      <c r="E56" s="264">
        <v>1E-3</v>
      </c>
      <c r="F56" s="57">
        <v>1600</v>
      </c>
      <c r="G56" s="57">
        <v>8800</v>
      </c>
      <c r="H56" s="67">
        <f>SUM(F56:G56)</f>
        <v>10400</v>
      </c>
      <c r="I56" s="55"/>
      <c r="J56" s="100" t="s">
        <v>94</v>
      </c>
      <c r="K56" s="95">
        <v>200</v>
      </c>
      <c r="L56" s="80">
        <f>SUM(K54:K56)</f>
        <v>-100</v>
      </c>
      <c r="M56" s="81"/>
      <c r="N56" s="100"/>
      <c r="O56" s="57"/>
      <c r="P56" s="100" t="s">
        <v>94</v>
      </c>
      <c r="Q56" s="57">
        <v>-600</v>
      </c>
      <c r="R56" s="152">
        <f>SUM(O54:O56)+SUM(Q54:Q56)</f>
        <v>14300</v>
      </c>
      <c r="S56" s="57">
        <v>24600</v>
      </c>
      <c r="T56" s="342">
        <v>5339800</v>
      </c>
      <c r="U56" s="341">
        <v>4652300</v>
      </c>
      <c r="V56" s="340">
        <v>4652000</v>
      </c>
      <c r="W56" s="294">
        <v>-0.09</v>
      </c>
      <c r="X56" s="294">
        <v>-0.108</v>
      </c>
      <c r="Y56" s="242">
        <v>-7.1999999999999995E-2</v>
      </c>
      <c r="Z56" s="248">
        <v>-0.08</v>
      </c>
      <c r="AA56" s="251">
        <v>0.01</v>
      </c>
      <c r="AB56" s="112">
        <v>110.58</v>
      </c>
      <c r="AC56" s="151"/>
    </row>
    <row r="57" spans="1:29" s="150" customFormat="1" ht="27" customHeight="1" x14ac:dyDescent="0.25">
      <c r="A57" s="32"/>
      <c r="B57" s="14"/>
      <c r="C57" s="127"/>
      <c r="D57" s="46"/>
      <c r="E57" s="263"/>
      <c r="F57" s="61"/>
      <c r="G57" s="61"/>
      <c r="H57" s="66"/>
      <c r="I57" s="56"/>
      <c r="J57" s="99" t="s">
        <v>149</v>
      </c>
      <c r="K57" s="96">
        <v>-500</v>
      </c>
      <c r="L57" s="76"/>
      <c r="M57" s="87"/>
      <c r="N57" s="99"/>
      <c r="O57" s="61"/>
      <c r="P57" s="99"/>
      <c r="Q57" s="61"/>
      <c r="R57" s="76"/>
      <c r="S57" s="61"/>
      <c r="T57" s="345"/>
      <c r="U57" s="344"/>
      <c r="V57" s="343"/>
      <c r="W57" s="296"/>
      <c r="X57" s="296"/>
      <c r="Y57" s="303"/>
      <c r="Z57" s="247"/>
      <c r="AA57" s="247"/>
      <c r="AB57" s="113">
        <v>109.99</v>
      </c>
      <c r="AC57" s="151"/>
    </row>
    <row r="58" spans="1:29" s="150" customFormat="1" ht="27" customHeight="1" x14ac:dyDescent="0.25">
      <c r="A58" s="32"/>
      <c r="B58" s="14"/>
      <c r="C58" s="127"/>
      <c r="D58" s="46"/>
      <c r="E58" s="263"/>
      <c r="F58" s="61"/>
      <c r="G58" s="61"/>
      <c r="H58" s="66"/>
      <c r="I58" s="56"/>
      <c r="J58" s="99" t="s">
        <v>159</v>
      </c>
      <c r="K58" s="96">
        <v>-300</v>
      </c>
      <c r="L58" s="76"/>
      <c r="M58" s="87"/>
      <c r="N58" s="99"/>
      <c r="O58" s="61"/>
      <c r="P58" s="99"/>
      <c r="Q58" s="61"/>
      <c r="R58" s="76"/>
      <c r="S58" s="61"/>
      <c r="T58" s="345"/>
      <c r="U58" s="344"/>
      <c r="V58" s="343"/>
      <c r="W58" s="296"/>
      <c r="X58" s="296"/>
      <c r="Y58" s="303"/>
      <c r="Z58" s="247"/>
      <c r="AA58" s="247"/>
      <c r="AB58" s="113"/>
      <c r="AC58" s="151"/>
    </row>
    <row r="59" spans="1:29" s="150" customFormat="1" ht="27" customHeight="1" x14ac:dyDescent="0.25">
      <c r="A59" s="32"/>
      <c r="B59" s="14"/>
      <c r="C59" s="127"/>
      <c r="D59" s="46"/>
      <c r="E59" s="263"/>
      <c r="F59" s="61"/>
      <c r="G59" s="61"/>
      <c r="H59" s="66"/>
      <c r="I59" s="56"/>
      <c r="J59" s="99" t="s">
        <v>94</v>
      </c>
      <c r="K59" s="96">
        <v>600</v>
      </c>
      <c r="L59" s="76"/>
      <c r="M59" s="87"/>
      <c r="N59" s="99"/>
      <c r="O59" s="61"/>
      <c r="P59" s="99" t="s">
        <v>94</v>
      </c>
      <c r="Q59" s="61">
        <v>-200</v>
      </c>
      <c r="R59" s="76"/>
      <c r="S59" s="61"/>
      <c r="T59" s="345"/>
      <c r="U59" s="344"/>
      <c r="V59" s="343"/>
      <c r="W59" s="296"/>
      <c r="X59" s="296"/>
      <c r="Y59" s="303"/>
      <c r="Z59" s="247"/>
      <c r="AA59" s="247"/>
      <c r="AB59" s="113"/>
      <c r="AC59" s="151"/>
    </row>
    <row r="60" spans="1:29" s="150" customFormat="1" ht="27" customHeight="1" x14ac:dyDescent="0.25">
      <c r="A60" s="34">
        <v>27</v>
      </c>
      <c r="B60" s="18" t="s">
        <v>60</v>
      </c>
      <c r="C60" s="126">
        <v>-3.8880436414593871E-2</v>
      </c>
      <c r="D60" s="280">
        <v>-7.0000000000000007E-2</v>
      </c>
      <c r="E60" s="264">
        <v>1E-3</v>
      </c>
      <c r="F60" s="57">
        <v>900</v>
      </c>
      <c r="G60" s="57">
        <v>4000</v>
      </c>
      <c r="H60" s="67">
        <f>SUM(F60:G60)</f>
        <v>4900</v>
      </c>
      <c r="I60" s="55"/>
      <c r="J60" s="100" t="s">
        <v>177</v>
      </c>
      <c r="K60" s="95">
        <v>-118200</v>
      </c>
      <c r="L60" s="80">
        <f>SUM(K57:K60)</f>
        <v>-118400</v>
      </c>
      <c r="M60" s="81"/>
      <c r="N60" s="100"/>
      <c r="O60" s="57"/>
      <c r="P60" s="100" t="s">
        <v>177</v>
      </c>
      <c r="Q60" s="95">
        <v>132200</v>
      </c>
      <c r="R60" s="152">
        <f>SUM(O57:O60)+SUM(Q57:Q60)</f>
        <v>132000</v>
      </c>
      <c r="S60" s="57">
        <v>18500</v>
      </c>
      <c r="T60" s="342">
        <v>5358300</v>
      </c>
      <c r="U60" s="341">
        <v>4666900</v>
      </c>
      <c r="V60" s="340">
        <v>4666600</v>
      </c>
      <c r="W60" s="294">
        <v>-9.0999999999999998E-2</v>
      </c>
      <c r="X60" s="294">
        <v>-0.108</v>
      </c>
      <c r="Y60" s="242">
        <v>-7.1999999999999995E-2</v>
      </c>
      <c r="Z60" s="251">
        <v>-0.08</v>
      </c>
      <c r="AA60" s="251">
        <v>1.4999999999999999E-2</v>
      </c>
      <c r="AB60" s="112">
        <v>110.38</v>
      </c>
      <c r="AC60" s="151"/>
    </row>
    <row r="61" spans="1:29" s="150" customFormat="1" ht="27" customHeight="1" x14ac:dyDescent="0.25">
      <c r="A61" s="32"/>
      <c r="B61" s="14"/>
      <c r="C61" s="127"/>
      <c r="D61" s="46"/>
      <c r="E61" s="263"/>
      <c r="F61" s="61"/>
      <c r="G61" s="61"/>
      <c r="H61" s="66"/>
      <c r="I61" s="56"/>
      <c r="J61" s="99" t="s">
        <v>149</v>
      </c>
      <c r="K61" s="96">
        <v>-100</v>
      </c>
      <c r="L61" s="76"/>
      <c r="M61" s="87"/>
      <c r="N61" s="99"/>
      <c r="O61" s="61"/>
      <c r="P61" s="99"/>
      <c r="Q61" s="61"/>
      <c r="R61" s="76"/>
      <c r="S61" s="61"/>
      <c r="T61" s="345"/>
      <c r="U61" s="344"/>
      <c r="V61" s="343"/>
      <c r="W61" s="296"/>
      <c r="X61" s="296"/>
      <c r="Y61" s="303"/>
      <c r="Z61" s="247"/>
      <c r="AA61" s="247"/>
      <c r="AB61" s="113">
        <v>109.75</v>
      </c>
      <c r="AC61" s="151"/>
    </row>
    <row r="62" spans="1:29" s="150" customFormat="1" ht="27" customHeight="1" x14ac:dyDescent="0.25">
      <c r="A62" s="32"/>
      <c r="B62" s="14"/>
      <c r="C62" s="127"/>
      <c r="D62" s="46"/>
      <c r="E62" s="263"/>
      <c r="F62" s="61"/>
      <c r="G62" s="61"/>
      <c r="H62" s="66"/>
      <c r="I62" s="56"/>
      <c r="J62" s="99" t="s">
        <v>159</v>
      </c>
      <c r="K62" s="96">
        <v>-100</v>
      </c>
      <c r="L62" s="76"/>
      <c r="M62" s="87"/>
      <c r="N62" s="99"/>
      <c r="O62" s="61"/>
      <c r="P62" s="99" t="s">
        <v>170</v>
      </c>
      <c r="Q62" s="61">
        <v>10000</v>
      </c>
      <c r="R62" s="76"/>
      <c r="S62" s="61"/>
      <c r="T62" s="345"/>
      <c r="U62" s="344"/>
      <c r="V62" s="343"/>
      <c r="W62" s="296"/>
      <c r="X62" s="296"/>
      <c r="Y62" s="303"/>
      <c r="Z62" s="247"/>
      <c r="AA62" s="247"/>
      <c r="AB62" s="113"/>
      <c r="AC62" s="151"/>
    </row>
    <row r="63" spans="1:29" s="150" customFormat="1" ht="27" customHeight="1" x14ac:dyDescent="0.25">
      <c r="A63" s="32">
        <v>28</v>
      </c>
      <c r="B63" s="132" t="s">
        <v>61</v>
      </c>
      <c r="C63" s="127">
        <v>-4.0915896196679978E-2</v>
      </c>
      <c r="D63" s="46">
        <v>-7.0000000000000007E-2</v>
      </c>
      <c r="E63" s="263">
        <v>1E-3</v>
      </c>
      <c r="F63" s="61">
        <v>300</v>
      </c>
      <c r="G63" s="61">
        <v>-7800</v>
      </c>
      <c r="H63" s="66">
        <f>SUM(F63:G63)</f>
        <v>-7500</v>
      </c>
      <c r="I63" s="56"/>
      <c r="J63" s="99" t="s">
        <v>94</v>
      </c>
      <c r="K63" s="95">
        <v>200</v>
      </c>
      <c r="L63" s="76">
        <f>SUM(K61:K63)</f>
        <v>0</v>
      </c>
      <c r="M63" s="238"/>
      <c r="N63" s="100"/>
      <c r="O63" s="61"/>
      <c r="P63" s="100" t="s">
        <v>94</v>
      </c>
      <c r="Q63" s="61">
        <v>-500</v>
      </c>
      <c r="R63" s="152">
        <f>SUM(O61:O63)+SUM(Q61:Q63)+M63</f>
        <v>9500</v>
      </c>
      <c r="S63" s="61">
        <v>2000</v>
      </c>
      <c r="T63" s="345">
        <v>5360300</v>
      </c>
      <c r="U63" s="344">
        <v>4673900</v>
      </c>
      <c r="V63" s="343">
        <v>4673600</v>
      </c>
      <c r="W63" s="298">
        <v>-8.7999999999999995E-2</v>
      </c>
      <c r="X63" s="298">
        <v>-0.108</v>
      </c>
      <c r="Y63" s="246">
        <v>-7.1999999999999995E-2</v>
      </c>
      <c r="Z63" s="247">
        <v>-0.08</v>
      </c>
      <c r="AA63" s="247">
        <v>1.0999999999999999E-2</v>
      </c>
      <c r="AB63" s="113">
        <v>109.97</v>
      </c>
      <c r="AC63" s="151"/>
    </row>
    <row r="64" spans="1:29" s="150" customFormat="1" ht="27" customHeight="1" x14ac:dyDescent="0.25">
      <c r="A64" s="36"/>
      <c r="B64" s="14"/>
      <c r="C64" s="58"/>
      <c r="D64" s="281"/>
      <c r="E64" s="265"/>
      <c r="F64" s="64"/>
      <c r="G64" s="64"/>
      <c r="H64" s="70"/>
      <c r="I64" s="110"/>
      <c r="J64" s="109"/>
      <c r="K64" s="96"/>
      <c r="L64" s="72"/>
      <c r="M64" s="97"/>
      <c r="N64" s="99"/>
      <c r="O64" s="64"/>
      <c r="P64" s="99"/>
      <c r="Q64" s="64"/>
      <c r="R64" s="104"/>
      <c r="S64" s="64"/>
      <c r="T64" s="348"/>
      <c r="U64" s="347"/>
      <c r="V64" s="346"/>
      <c r="W64" s="295"/>
      <c r="X64" s="295"/>
      <c r="Y64" s="304"/>
      <c r="Z64" s="253"/>
      <c r="AA64" s="250"/>
      <c r="AB64" s="111">
        <v>109.68</v>
      </c>
      <c r="AC64" s="151"/>
    </row>
    <row r="65" spans="1:30" s="150" customFormat="1" ht="27" customHeight="1" x14ac:dyDescent="0.25">
      <c r="A65" s="32"/>
      <c r="B65" s="14"/>
      <c r="C65" s="59"/>
      <c r="D65" s="45"/>
      <c r="E65" s="263"/>
      <c r="F65" s="61"/>
      <c r="G65" s="61"/>
      <c r="H65" s="66"/>
      <c r="I65" s="134"/>
      <c r="J65" s="99" t="s">
        <v>149</v>
      </c>
      <c r="K65" s="96">
        <v>-100</v>
      </c>
      <c r="L65" s="76"/>
      <c r="M65" s="87"/>
      <c r="N65" s="99"/>
      <c r="O65" s="61"/>
      <c r="P65" s="99" t="s">
        <v>171</v>
      </c>
      <c r="Q65" s="61">
        <v>10400</v>
      </c>
      <c r="R65" s="105"/>
      <c r="S65" s="61"/>
      <c r="T65" s="345"/>
      <c r="U65" s="344"/>
      <c r="V65" s="343"/>
      <c r="W65" s="296"/>
      <c r="X65" s="296"/>
      <c r="Y65" s="303"/>
      <c r="Z65" s="249"/>
      <c r="AA65" s="247"/>
      <c r="AB65" s="113"/>
      <c r="AC65" s="151"/>
    </row>
    <row r="66" spans="1:30" s="150" customFormat="1" ht="27" customHeight="1" x14ac:dyDescent="0.25">
      <c r="A66" s="34">
        <v>29</v>
      </c>
      <c r="B66" s="34" t="s">
        <v>62</v>
      </c>
      <c r="C66" s="126">
        <v>-4.2536314533679433E-2</v>
      </c>
      <c r="D66" s="280">
        <v>-7.0000000000000007E-2</v>
      </c>
      <c r="E66" s="264">
        <v>1E-3</v>
      </c>
      <c r="F66" s="57">
        <v>-800</v>
      </c>
      <c r="G66" s="57">
        <v>2100</v>
      </c>
      <c r="H66" s="67">
        <f>SUM(F66:G66)</f>
        <v>1300</v>
      </c>
      <c r="I66" s="55"/>
      <c r="J66" s="100" t="s">
        <v>94</v>
      </c>
      <c r="K66" s="95">
        <v>500</v>
      </c>
      <c r="L66" s="80">
        <f>SUM(K64:K66)</f>
        <v>400</v>
      </c>
      <c r="M66" s="81"/>
      <c r="N66" s="100"/>
      <c r="O66" s="57"/>
      <c r="P66" s="100" t="s">
        <v>94</v>
      </c>
      <c r="Q66" s="57">
        <v>-100</v>
      </c>
      <c r="R66" s="152">
        <f>SUM(O64:O66)+SUM(Q64:Q66)</f>
        <v>10300</v>
      </c>
      <c r="S66" s="57">
        <v>12000</v>
      </c>
      <c r="T66" s="342">
        <v>5372300</v>
      </c>
      <c r="U66" s="341">
        <v>4675400</v>
      </c>
      <c r="V66" s="340">
        <v>4675000</v>
      </c>
      <c r="W66" s="294">
        <v>-8.6999999999999994E-2</v>
      </c>
      <c r="X66" s="294">
        <v>-0.108</v>
      </c>
      <c r="Y66" s="242">
        <v>-7.1999999999999995E-2</v>
      </c>
      <c r="Z66" s="248">
        <v>-0.08</v>
      </c>
      <c r="AA66" s="251">
        <v>1.6E-2</v>
      </c>
      <c r="AB66" s="112">
        <v>109.94</v>
      </c>
      <c r="AC66" s="151"/>
    </row>
    <row r="67" spans="1:30" s="150" customFormat="1" ht="27" customHeight="1" x14ac:dyDescent="0.25">
      <c r="A67" s="32"/>
      <c r="B67" s="14"/>
      <c r="C67" s="127"/>
      <c r="D67" s="46"/>
      <c r="E67" s="263"/>
      <c r="F67" s="61"/>
      <c r="G67" s="61"/>
      <c r="H67" s="66"/>
      <c r="I67" s="56"/>
      <c r="J67" s="109" t="s">
        <v>149</v>
      </c>
      <c r="K67" s="96">
        <v>-3900</v>
      </c>
      <c r="L67" s="76"/>
      <c r="M67" s="87"/>
      <c r="N67" s="99"/>
      <c r="O67" s="61"/>
      <c r="P67" s="99"/>
      <c r="Q67" s="61"/>
      <c r="R67" s="76"/>
      <c r="S67" s="61"/>
      <c r="T67" s="345"/>
      <c r="U67" s="344"/>
      <c r="V67" s="343"/>
      <c r="W67" s="296"/>
      <c r="X67" s="296"/>
      <c r="Y67" s="303"/>
      <c r="Z67" s="247"/>
      <c r="AA67" s="247"/>
      <c r="AB67" s="113">
        <v>109.37</v>
      </c>
      <c r="AC67" s="151"/>
    </row>
    <row r="68" spans="1:30" s="150" customFormat="1" ht="27" customHeight="1" x14ac:dyDescent="0.25">
      <c r="A68" s="32"/>
      <c r="B68" s="14"/>
      <c r="C68" s="127"/>
      <c r="D68" s="46"/>
      <c r="E68" s="263"/>
      <c r="F68" s="61"/>
      <c r="G68" s="61"/>
      <c r="H68" s="66"/>
      <c r="I68" s="56"/>
      <c r="J68" s="99" t="s">
        <v>159</v>
      </c>
      <c r="K68" s="96">
        <v>-100</v>
      </c>
      <c r="L68" s="76"/>
      <c r="M68" s="87"/>
      <c r="N68" s="99"/>
      <c r="O68" s="61"/>
      <c r="P68" s="99"/>
      <c r="Q68" s="61"/>
      <c r="R68" s="76"/>
      <c r="S68" s="61"/>
      <c r="T68" s="345"/>
      <c r="U68" s="344"/>
      <c r="V68" s="343"/>
      <c r="W68" s="296"/>
      <c r="X68" s="296"/>
      <c r="Y68" s="303"/>
      <c r="Z68" s="247"/>
      <c r="AA68" s="247"/>
      <c r="AB68" s="113"/>
      <c r="AC68" s="151"/>
    </row>
    <row r="69" spans="1:30" s="150" customFormat="1" ht="27" customHeight="1" thickBot="1" x14ac:dyDescent="0.3">
      <c r="A69" s="34">
        <v>30</v>
      </c>
      <c r="B69" s="18" t="s">
        <v>63</v>
      </c>
      <c r="C69" s="126">
        <v>-4.3952512104634349E-2</v>
      </c>
      <c r="D69" s="46">
        <v>-0.15</v>
      </c>
      <c r="E69" s="263">
        <v>1E-3</v>
      </c>
      <c r="F69" s="57">
        <v>300</v>
      </c>
      <c r="G69" s="57">
        <v>15100</v>
      </c>
      <c r="H69" s="67">
        <f>SUM(F69:G69)</f>
        <v>15400</v>
      </c>
      <c r="I69" s="55"/>
      <c r="J69" s="100" t="s">
        <v>94</v>
      </c>
      <c r="K69" s="95">
        <v>100</v>
      </c>
      <c r="L69" s="80">
        <f>SUM(K67:K69)</f>
        <v>-3900</v>
      </c>
      <c r="M69" s="81"/>
      <c r="N69" s="100"/>
      <c r="O69" s="57"/>
      <c r="P69" s="100" t="s">
        <v>149</v>
      </c>
      <c r="Q69" s="95">
        <v>5000</v>
      </c>
      <c r="R69" s="152">
        <f>SUM(O67:O69)+SUM(Q67:Q69)</f>
        <v>5000</v>
      </c>
      <c r="S69" s="57">
        <v>16500</v>
      </c>
      <c r="T69" s="342">
        <v>5388800</v>
      </c>
      <c r="U69" s="341">
        <v>4691600</v>
      </c>
      <c r="V69" s="340">
        <v>4691200</v>
      </c>
      <c r="W69" s="294">
        <v>-8.5000000000000006E-2</v>
      </c>
      <c r="X69" s="294">
        <v>-0.11</v>
      </c>
      <c r="Y69" s="242">
        <v>-7.1999999999999995E-2</v>
      </c>
      <c r="Z69" s="251">
        <v>-0.08</v>
      </c>
      <c r="AA69" s="251">
        <v>1.6E-2</v>
      </c>
      <c r="AB69" s="112">
        <v>109.63</v>
      </c>
      <c r="AC69" s="151"/>
    </row>
    <row r="70" spans="1:30" ht="22.5" customHeight="1" x14ac:dyDescent="0.2">
      <c r="A70" s="192" t="s">
        <v>46</v>
      </c>
      <c r="B70" s="163"/>
      <c r="C70" s="271"/>
      <c r="D70" s="271"/>
      <c r="E70" s="272"/>
      <c r="F70" s="274"/>
      <c r="G70" s="164"/>
      <c r="H70" s="164"/>
      <c r="I70" s="165"/>
      <c r="J70" s="157" t="s">
        <v>13</v>
      </c>
      <c r="K70" s="166"/>
      <c r="L70" s="167"/>
      <c r="M70" s="168"/>
      <c r="N70" s="159" t="s">
        <v>16</v>
      </c>
      <c r="O70" s="160"/>
      <c r="P70" s="159" t="s">
        <v>16</v>
      </c>
      <c r="Q70" s="160"/>
      <c r="R70" s="161" t="s">
        <v>15</v>
      </c>
      <c r="S70" s="169"/>
      <c r="T70" s="186"/>
      <c r="U70" s="170"/>
      <c r="V70" s="167"/>
      <c r="W70" s="299"/>
      <c r="X70" s="301"/>
      <c r="Y70" s="307"/>
      <c r="Z70" s="308"/>
      <c r="AA70" s="301"/>
      <c r="AB70" s="171"/>
      <c r="AC70" s="149"/>
      <c r="AD70" s="149"/>
    </row>
    <row r="71" spans="1:30" ht="20.25" customHeight="1" thickBot="1" x14ac:dyDescent="0.25">
      <c r="A71" s="240" t="s">
        <v>47</v>
      </c>
      <c r="B71" s="172"/>
      <c r="C71" s="273">
        <f>AVERAGE(C8:C69)</f>
        <v>-3.6003364155216044E-2</v>
      </c>
      <c r="D71" s="284">
        <f>AVERAGE(D8:D69)</f>
        <v>-7.425000000000001E-2</v>
      </c>
      <c r="E71" s="285">
        <f>AVERAGE(E8:E69)</f>
        <v>1.0000000000000005E-3</v>
      </c>
      <c r="F71" s="275">
        <v>-3642</v>
      </c>
      <c r="G71" s="162">
        <v>-100695</v>
      </c>
      <c r="H71" s="162">
        <f>SUM(F71:G71)</f>
        <v>-104337</v>
      </c>
      <c r="I71" s="174"/>
      <c r="J71" s="384">
        <v>58389</v>
      </c>
      <c r="K71" s="385"/>
      <c r="L71" s="175"/>
      <c r="M71" s="176"/>
      <c r="N71" s="381">
        <v>200</v>
      </c>
      <c r="O71" s="382"/>
      <c r="P71" s="381">
        <v>17903</v>
      </c>
      <c r="Q71" s="382"/>
      <c r="R71" s="177">
        <f>SUM(N71:Q71)</f>
        <v>18103</v>
      </c>
      <c r="S71" s="178"/>
      <c r="T71" s="239"/>
      <c r="U71" s="179"/>
      <c r="V71" s="180"/>
      <c r="W71" s="300">
        <f>AVERAGE(W10:W69)</f>
        <v>-8.455E-2</v>
      </c>
      <c r="X71" s="302">
        <f>AVERAGE(X10:X69)</f>
        <v>-0.10815000000000001</v>
      </c>
      <c r="Y71" s="309">
        <f>AVERAGE(Y10:Y69)</f>
        <v>-7.2000000000000008E-2</v>
      </c>
      <c r="Z71" s="302">
        <f>AVERAGE(Z10:Z69)</f>
        <v>-7.9000000000000015E-2</v>
      </c>
      <c r="AA71" s="302">
        <f>AVERAGE(AA10:AA69)</f>
        <v>2.1400000000000009E-2</v>
      </c>
      <c r="AB71" s="310">
        <f>AVERAGE(AB8:AB69)</f>
        <v>110.27224999999999</v>
      </c>
      <c r="AC71" s="149"/>
      <c r="AD71" s="149"/>
    </row>
    <row r="72" spans="1:30" ht="21.75" customHeight="1" x14ac:dyDescent="0.2">
      <c r="A72" s="192" t="s">
        <v>46</v>
      </c>
      <c r="B72" s="163"/>
      <c r="C72" s="156"/>
      <c r="D72" s="261"/>
      <c r="E72" s="270"/>
      <c r="F72" s="181" t="s">
        <v>17</v>
      </c>
      <c r="G72" s="182"/>
      <c r="H72" s="286"/>
      <c r="I72" s="165"/>
      <c r="J72" s="158" t="s">
        <v>14</v>
      </c>
      <c r="K72" s="166"/>
      <c r="L72" s="167"/>
      <c r="M72" s="183"/>
      <c r="N72" s="159" t="s">
        <v>17</v>
      </c>
      <c r="O72" s="160"/>
      <c r="P72" s="159" t="s">
        <v>17</v>
      </c>
      <c r="Q72" s="160"/>
      <c r="R72" s="161" t="s">
        <v>18</v>
      </c>
      <c r="S72" s="184"/>
      <c r="T72" s="185"/>
      <c r="U72" s="170"/>
      <c r="V72" s="186"/>
      <c r="W72" s="293"/>
      <c r="X72" s="288"/>
      <c r="Y72" s="289"/>
      <c r="Z72" s="289"/>
      <c r="AA72" s="288"/>
      <c r="AB72" s="290"/>
      <c r="AC72" s="149"/>
      <c r="AD72" s="149"/>
    </row>
    <row r="73" spans="1:30" ht="21" customHeight="1" thickBot="1" x14ac:dyDescent="0.25">
      <c r="A73" s="240" t="s">
        <v>48</v>
      </c>
      <c r="B73" s="172"/>
      <c r="C73" s="173">
        <v>-3.5741935483870987E-2</v>
      </c>
      <c r="D73" s="269"/>
      <c r="E73" s="268"/>
      <c r="F73" s="214">
        <v>1169569</v>
      </c>
      <c r="G73" s="187"/>
      <c r="H73" s="287"/>
      <c r="I73" s="174"/>
      <c r="J73" s="384">
        <v>37536</v>
      </c>
      <c r="K73" s="385"/>
      <c r="L73" s="175"/>
      <c r="M73" s="176"/>
      <c r="N73" s="381">
        <v>3951</v>
      </c>
      <c r="O73" s="382"/>
      <c r="P73" s="376">
        <v>2081768</v>
      </c>
      <c r="Q73" s="377"/>
      <c r="R73" s="188">
        <f>SUM(N73:Q73)</f>
        <v>2085719</v>
      </c>
      <c r="S73" s="189"/>
      <c r="T73" s="190"/>
      <c r="U73" s="179"/>
      <c r="V73" s="191"/>
      <c r="W73" s="179"/>
      <c r="X73" s="291"/>
      <c r="Y73" s="291"/>
      <c r="Z73" s="291"/>
      <c r="AA73" s="291"/>
      <c r="AB73" s="292"/>
      <c r="AC73" s="149"/>
      <c r="AD73" s="149"/>
    </row>
    <row r="74" spans="1:30" ht="15" customHeight="1" x14ac:dyDescent="0.15">
      <c r="A74" s="193"/>
      <c r="B74" s="193"/>
      <c r="C74" s="193"/>
      <c r="D74" s="193"/>
      <c r="E74" s="193"/>
      <c r="F74" s="194" t="s">
        <v>10</v>
      </c>
      <c r="G74" s="195">
        <v>0.75</v>
      </c>
      <c r="H74" s="196" t="s">
        <v>39</v>
      </c>
      <c r="I74" s="193"/>
      <c r="J74" s="193"/>
      <c r="K74" s="197" t="s">
        <v>42</v>
      </c>
      <c r="L74" s="42">
        <v>1.4750000000000001</v>
      </c>
      <c r="M74" s="196" t="s">
        <v>38</v>
      </c>
      <c r="N74" s="198"/>
      <c r="O74" s="193"/>
      <c r="P74" s="241" t="s">
        <v>56</v>
      </c>
      <c r="Q74" s="200"/>
      <c r="R74" s="199"/>
      <c r="S74" s="199"/>
      <c r="T74" s="200"/>
      <c r="U74" s="200"/>
      <c r="V74" s="200" t="s">
        <v>71</v>
      </c>
      <c r="W74" s="200"/>
      <c r="X74" s="201"/>
      <c r="Y74" s="202"/>
      <c r="Z74" s="202"/>
      <c r="AA74" s="229"/>
      <c r="AB74" s="193"/>
      <c r="AC74" s="149"/>
      <c r="AD74" s="149"/>
    </row>
    <row r="75" spans="1:30" ht="15" customHeight="1" x14ac:dyDescent="0.15">
      <c r="A75" s="193"/>
      <c r="B75" s="193"/>
      <c r="C75" s="193"/>
      <c r="D75" s="193"/>
      <c r="E75" s="193"/>
      <c r="F75" s="193"/>
      <c r="G75" s="195">
        <v>0.5</v>
      </c>
      <c r="H75" s="196" t="s">
        <v>40</v>
      </c>
      <c r="I75" s="193"/>
      <c r="J75" s="193"/>
      <c r="K75" s="197" t="s">
        <v>43</v>
      </c>
      <c r="L75" s="40">
        <v>1</v>
      </c>
      <c r="M75" s="196" t="s">
        <v>58</v>
      </c>
      <c r="N75" s="193"/>
      <c r="O75" s="193"/>
      <c r="P75" s="199" t="s">
        <v>57</v>
      </c>
      <c r="Q75" s="200"/>
      <c r="R75" s="199"/>
      <c r="S75" s="199"/>
      <c r="T75" s="203"/>
      <c r="U75" s="203"/>
      <c r="V75" s="200" t="s">
        <v>72</v>
      </c>
      <c r="W75" s="196"/>
      <c r="X75" s="204"/>
      <c r="Y75" s="205"/>
      <c r="Z75" s="205"/>
      <c r="AA75" s="230"/>
      <c r="AB75" s="193"/>
      <c r="AC75" s="149"/>
      <c r="AD75" s="149"/>
    </row>
    <row r="76" spans="1:30" ht="15" customHeight="1" x14ac:dyDescent="0.15">
      <c r="A76" s="193"/>
      <c r="B76" s="193"/>
      <c r="C76" s="193"/>
      <c r="D76" s="193"/>
      <c r="E76" s="193"/>
      <c r="F76" s="193"/>
      <c r="G76" s="195">
        <v>0.3</v>
      </c>
      <c r="H76" s="196" t="s">
        <v>41</v>
      </c>
      <c r="I76" s="193"/>
      <c r="J76" s="193"/>
      <c r="K76" s="197"/>
      <c r="L76" s="40"/>
      <c r="M76" s="196"/>
      <c r="N76" s="193"/>
      <c r="O76" s="207"/>
      <c r="P76" s="200" t="s">
        <v>70</v>
      </c>
      <c r="Q76" s="200"/>
      <c r="R76" s="208"/>
      <c r="S76" s="209"/>
      <c r="T76" s="203"/>
      <c r="U76" s="203"/>
      <c r="V76" s="196" t="s">
        <v>176</v>
      </c>
      <c r="W76" s="210"/>
      <c r="X76" s="201"/>
      <c r="Y76" s="202"/>
      <c r="Z76" s="202"/>
      <c r="AA76" s="206"/>
      <c r="AB76" s="193"/>
      <c r="AC76" s="149"/>
      <c r="AD76" s="149"/>
    </row>
    <row r="77" spans="1:30" ht="15" customHeight="1" x14ac:dyDescent="0.15">
      <c r="A77" s="20"/>
      <c r="B77" s="20"/>
      <c r="C77" s="20"/>
      <c r="D77" s="20"/>
      <c r="E77" s="20"/>
      <c r="K77" s="383"/>
      <c r="L77" s="383"/>
      <c r="M77" s="25"/>
      <c r="N77" s="28"/>
      <c r="O77" s="207"/>
      <c r="P77" s="200" t="s">
        <v>175</v>
      </c>
      <c r="Q77" s="33"/>
      <c r="R77" s="23"/>
      <c r="S77" s="23"/>
      <c r="T77" s="339"/>
      <c r="U77" s="29"/>
      <c r="V77" s="210" t="s">
        <v>74</v>
      </c>
      <c r="X77" s="121"/>
      <c r="Y77" s="123"/>
      <c r="Z77" s="123"/>
      <c r="AA77" s="123"/>
      <c r="AB77"/>
      <c r="AC77" s="149"/>
      <c r="AD77" s="149"/>
    </row>
    <row r="78" spans="1:30" x14ac:dyDescent="0.15">
      <c r="A78" s="21"/>
      <c r="B78" s="20"/>
      <c r="C78" s="20"/>
      <c r="D78" s="20"/>
      <c r="E78" s="20"/>
      <c r="L78" s="22"/>
      <c r="M78" s="39"/>
      <c r="N78" s="28"/>
      <c r="O78" s="207"/>
      <c r="P78" s="20"/>
      <c r="Q78" s="27"/>
      <c r="R78" s="25"/>
      <c r="S78" s="28"/>
      <c r="T78" s="339"/>
      <c r="U78" s="29"/>
      <c r="X78" s="121"/>
      <c r="Y78" s="123"/>
      <c r="Z78" s="123"/>
      <c r="AA78" s="123"/>
      <c r="AB78" s="123"/>
      <c r="AC78" s="124"/>
    </row>
    <row r="79" spans="1:30" x14ac:dyDescent="0.15">
      <c r="C79" s="1"/>
      <c r="D79" s="1"/>
      <c r="K79" s="4"/>
      <c r="L79" s="22"/>
      <c r="O79" s="207"/>
      <c r="P79" s="339"/>
    </row>
    <row r="80" spans="1:30" ht="14.25" x14ac:dyDescent="0.15">
      <c r="C80" s="45"/>
      <c r="D80" s="45"/>
      <c r="E80" s="20"/>
      <c r="O80" s="207"/>
      <c r="Q80" s="24"/>
      <c r="R80" s="25"/>
      <c r="S80" s="26"/>
      <c r="T80" s="20"/>
    </row>
    <row r="81" spans="3:16" ht="14.25" x14ac:dyDescent="0.15">
      <c r="C81" s="45"/>
      <c r="D81" s="45"/>
      <c r="F81" s="20"/>
      <c r="J81" s="29"/>
      <c r="P81" s="38"/>
    </row>
    <row r="82" spans="3:16" ht="14.25" x14ac:dyDescent="0.15">
      <c r="C82" s="45"/>
      <c r="D82" s="45"/>
      <c r="F82" s="22"/>
      <c r="G82" s="27"/>
      <c r="H82" s="25"/>
      <c r="I82" s="28"/>
      <c r="J82" s="29"/>
    </row>
    <row r="83" spans="3:16" ht="14.25" x14ac:dyDescent="0.15">
      <c r="C83" s="45"/>
      <c r="D83" s="45"/>
      <c r="F83" s="20"/>
      <c r="G83" s="27"/>
      <c r="H83" s="25"/>
      <c r="I83" s="28"/>
      <c r="J83" s="339"/>
    </row>
    <row r="84" spans="3:16" ht="14.25" x14ac:dyDescent="0.15">
      <c r="C84" s="46"/>
      <c r="D84" s="46"/>
      <c r="F84" s="339"/>
      <c r="G84" s="27"/>
      <c r="H84" s="25"/>
      <c r="I84" s="28"/>
      <c r="J84" s="339"/>
    </row>
    <row r="85" spans="3:16" ht="14.25" x14ac:dyDescent="0.15">
      <c r="C85" s="47"/>
      <c r="D85" s="47"/>
      <c r="F85" s="31"/>
      <c r="G85" s="27"/>
      <c r="H85" s="25"/>
      <c r="I85" s="28"/>
      <c r="J85" s="29"/>
    </row>
    <row r="86" spans="3:16" ht="14.25" x14ac:dyDescent="0.15">
      <c r="C86" s="47"/>
      <c r="D86" s="47"/>
    </row>
    <row r="87" spans="3:16" ht="14.25" x14ac:dyDescent="0.15">
      <c r="C87" s="47"/>
      <c r="D87" s="47"/>
    </row>
    <row r="88" spans="3:16" ht="14.25" x14ac:dyDescent="0.15">
      <c r="C88" s="47"/>
      <c r="D88" s="47"/>
    </row>
    <row r="89" spans="3:16" ht="14.25" x14ac:dyDescent="0.15">
      <c r="C89" s="47"/>
      <c r="D89" s="47"/>
    </row>
    <row r="90" spans="3:16" ht="14.25" x14ac:dyDescent="0.15">
      <c r="C90" s="45"/>
      <c r="D90" s="45"/>
    </row>
    <row r="91" spans="3:16" ht="14.25" x14ac:dyDescent="0.15">
      <c r="C91" s="45"/>
      <c r="D91" s="45"/>
    </row>
    <row r="92" spans="3:16" ht="14.25" x14ac:dyDescent="0.15">
      <c r="C92" s="45"/>
      <c r="D92" s="45"/>
    </row>
    <row r="93" spans="3:16" ht="14.25" x14ac:dyDescent="0.15">
      <c r="C93" s="45"/>
      <c r="D93" s="45"/>
    </row>
    <row r="94" spans="3:16" ht="14.25" x14ac:dyDescent="0.15">
      <c r="C94" s="45"/>
      <c r="D94" s="45"/>
    </row>
    <row r="95" spans="3:16" ht="14.25" x14ac:dyDescent="0.15">
      <c r="C95" s="45"/>
      <c r="D95" s="45"/>
    </row>
    <row r="96" spans="3:16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x14ac:dyDescent="0.15">
      <c r="C136" s="48"/>
      <c r="D136" s="48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</sheetData>
  <mergeCells count="10">
    <mergeCell ref="A5:B7"/>
    <mergeCell ref="P73:Q73"/>
    <mergeCell ref="M5:R5"/>
    <mergeCell ref="P71:Q71"/>
    <mergeCell ref="S5:V5"/>
    <mergeCell ref="K77:L77"/>
    <mergeCell ref="N73:O73"/>
    <mergeCell ref="N71:O71"/>
    <mergeCell ref="J73:K73"/>
    <mergeCell ref="J71:K71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80"/>
  <sheetViews>
    <sheetView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8" width="18.87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174</v>
      </c>
      <c r="U1" s="4"/>
      <c r="Y1" s="116"/>
      <c r="AA1" s="120"/>
      <c r="AB1" s="335">
        <v>44378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31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45"/>
      <c r="U8" s="345"/>
      <c r="V8" s="353"/>
      <c r="W8" s="361"/>
      <c r="X8" s="295"/>
      <c r="Y8" s="303"/>
      <c r="Z8" s="247"/>
      <c r="AA8" s="247"/>
      <c r="AB8" s="113">
        <v>109.33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/>
      <c r="K9" s="78"/>
      <c r="L9" s="76"/>
      <c r="M9" s="77"/>
      <c r="N9" s="99"/>
      <c r="O9" s="61"/>
      <c r="P9" s="99"/>
      <c r="Q9" s="61"/>
      <c r="R9" s="153"/>
      <c r="S9" s="84"/>
      <c r="T9" s="345"/>
      <c r="U9" s="345"/>
      <c r="V9" s="353"/>
      <c r="W9" s="361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1</v>
      </c>
      <c r="B10" s="144" t="s">
        <v>60</v>
      </c>
      <c r="C10" s="126">
        <v>-3.7999999999999999E-2</v>
      </c>
      <c r="D10" s="282">
        <v>-0.08</v>
      </c>
      <c r="E10" s="283">
        <v>1E-3</v>
      </c>
      <c r="F10" s="57">
        <v>400</v>
      </c>
      <c r="G10" s="57">
        <v>-48800</v>
      </c>
      <c r="H10" s="145">
        <f>SUM(F10:G10)</f>
        <v>-48400</v>
      </c>
      <c r="I10" s="54"/>
      <c r="J10" s="100"/>
      <c r="K10" s="79"/>
      <c r="L10" s="80">
        <f>SUM(K8:K10)</f>
        <v>0</v>
      </c>
      <c r="M10" s="106"/>
      <c r="N10" s="100"/>
      <c r="O10" s="57"/>
      <c r="P10" s="100" t="s">
        <v>65</v>
      </c>
      <c r="Q10" s="79">
        <v>-300</v>
      </c>
      <c r="R10" s="152">
        <f>SUM(O8:O10)+SUM(Q8:Q10)</f>
        <v>-300</v>
      </c>
      <c r="S10" s="82">
        <v>-48700</v>
      </c>
      <c r="T10" s="342">
        <v>5251000</v>
      </c>
      <c r="U10" s="341">
        <v>4599700</v>
      </c>
      <c r="V10" s="354">
        <v>4599300</v>
      </c>
      <c r="W10" s="294">
        <v>-9.1999999999999998E-2</v>
      </c>
      <c r="X10" s="294">
        <v>-0.108</v>
      </c>
      <c r="Y10" s="242">
        <v>-6.5000000000000002E-2</v>
      </c>
      <c r="Z10" s="248">
        <v>-6.5000000000000002E-2</v>
      </c>
      <c r="AA10" s="251">
        <v>7.4999999999999997E-2</v>
      </c>
      <c r="AB10" s="112">
        <v>109.56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 t="s">
        <v>97</v>
      </c>
      <c r="K11" s="78">
        <v>-100</v>
      </c>
      <c r="L11" s="76"/>
      <c r="M11" s="77"/>
      <c r="N11" s="99"/>
      <c r="O11" s="61"/>
      <c r="P11" s="99" t="s">
        <v>83</v>
      </c>
      <c r="Q11" s="61">
        <v>5000</v>
      </c>
      <c r="R11" s="153"/>
      <c r="S11" s="84"/>
      <c r="T11" s="345"/>
      <c r="U11" s="345"/>
      <c r="V11" s="353"/>
      <c r="W11" s="295"/>
      <c r="X11" s="295"/>
      <c r="Y11" s="303"/>
      <c r="Z11" s="249"/>
      <c r="AA11" s="247"/>
      <c r="AB11" s="113">
        <v>109.47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 t="s">
        <v>65</v>
      </c>
      <c r="K12" s="78">
        <v>300</v>
      </c>
      <c r="L12" s="76"/>
      <c r="M12" s="77"/>
      <c r="N12" s="99"/>
      <c r="O12" s="61"/>
      <c r="P12" s="99" t="s">
        <v>65</v>
      </c>
      <c r="Q12" s="61">
        <v>-300</v>
      </c>
      <c r="R12" s="153"/>
      <c r="S12" s="84"/>
      <c r="T12" s="345"/>
      <c r="U12" s="345"/>
      <c r="V12" s="353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2</v>
      </c>
      <c r="B13" s="18" t="s">
        <v>61</v>
      </c>
      <c r="C13" s="126">
        <v>-4.2999999999999997E-2</v>
      </c>
      <c r="D13" s="276">
        <v>-7.0000000000000007E-2</v>
      </c>
      <c r="E13" s="264">
        <v>1E-3</v>
      </c>
      <c r="F13" s="57">
        <v>200</v>
      </c>
      <c r="G13" s="57">
        <v>-58300</v>
      </c>
      <c r="H13" s="145">
        <f>SUM(F13:G13)</f>
        <v>-58100</v>
      </c>
      <c r="I13" s="54"/>
      <c r="J13" s="100" t="s">
        <v>152</v>
      </c>
      <c r="K13" s="79">
        <v>-7200</v>
      </c>
      <c r="L13" s="80">
        <f>SUM(K11:K13)</f>
        <v>-7000</v>
      </c>
      <c r="M13" s="106"/>
      <c r="N13" s="100"/>
      <c r="O13" s="57"/>
      <c r="P13" s="100" t="s">
        <v>152</v>
      </c>
      <c r="Q13" s="57">
        <v>2600</v>
      </c>
      <c r="R13" s="152">
        <f>SUM(O11:O13)+SUM(Q11:Q13)</f>
        <v>7300</v>
      </c>
      <c r="S13" s="82">
        <v>-57800</v>
      </c>
      <c r="T13" s="342">
        <v>5193200</v>
      </c>
      <c r="U13" s="341">
        <v>4557100</v>
      </c>
      <c r="V13" s="354">
        <v>4556700</v>
      </c>
      <c r="W13" s="294">
        <v>-8.5000000000000006E-2</v>
      </c>
      <c r="X13" s="294">
        <v>-0.108</v>
      </c>
      <c r="Y13" s="242">
        <v>-6.5000000000000002E-2</v>
      </c>
      <c r="Z13" s="248">
        <v>-7.0000000000000007E-2</v>
      </c>
      <c r="AA13" s="251">
        <v>7.4999999999999997E-2</v>
      </c>
      <c r="AB13" s="112">
        <v>109.78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 t="s">
        <v>75</v>
      </c>
      <c r="K14" s="78">
        <v>-100</v>
      </c>
      <c r="L14" s="76"/>
      <c r="M14" s="87"/>
      <c r="N14" s="99"/>
      <c r="O14" s="61"/>
      <c r="P14" s="99"/>
      <c r="Q14" s="61"/>
      <c r="R14" s="76"/>
      <c r="S14" s="61"/>
      <c r="T14" s="345"/>
      <c r="U14" s="344"/>
      <c r="V14" s="353"/>
      <c r="W14" s="296"/>
      <c r="X14" s="296"/>
      <c r="Y14" s="303"/>
      <c r="Z14" s="249"/>
      <c r="AA14" s="247"/>
      <c r="AB14" s="113">
        <v>109.57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 t="s">
        <v>97</v>
      </c>
      <c r="K15" s="78">
        <v>-100</v>
      </c>
      <c r="L15" s="76"/>
      <c r="M15" s="87"/>
      <c r="N15" s="99"/>
      <c r="O15" s="61"/>
      <c r="P15" s="130" t="s">
        <v>82</v>
      </c>
      <c r="Q15" s="61">
        <v>11700</v>
      </c>
      <c r="R15" s="76"/>
      <c r="S15" s="61"/>
      <c r="T15" s="345"/>
      <c r="U15" s="344"/>
      <c r="V15" s="353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3</v>
      </c>
      <c r="B16" s="18" t="s">
        <v>62</v>
      </c>
      <c r="C16" s="126">
        <v>-3.6999999999999998E-2</v>
      </c>
      <c r="D16" s="276">
        <v>-7.0000000000000007E-2</v>
      </c>
      <c r="E16" s="264">
        <v>1E-3</v>
      </c>
      <c r="F16" s="57">
        <v>-100</v>
      </c>
      <c r="G16" s="57">
        <v>300</v>
      </c>
      <c r="H16" s="60">
        <f>SUM(F16:G16)</f>
        <v>200</v>
      </c>
      <c r="I16" s="54"/>
      <c r="J16" s="100" t="s">
        <v>65</v>
      </c>
      <c r="K16" s="79">
        <v>300</v>
      </c>
      <c r="L16" s="80">
        <f>SUM(K14:K16)</f>
        <v>100</v>
      </c>
      <c r="M16" s="81"/>
      <c r="N16" s="100"/>
      <c r="O16" s="57"/>
      <c r="P16" s="99" t="s">
        <v>65</v>
      </c>
      <c r="Q16" s="57">
        <v>-200</v>
      </c>
      <c r="R16" s="152">
        <f>SUM(O14:O16)+SUM(Q14:Q16)</f>
        <v>11500</v>
      </c>
      <c r="S16" s="82">
        <v>11800</v>
      </c>
      <c r="T16" s="342">
        <v>5205000</v>
      </c>
      <c r="U16" s="341">
        <v>4577500</v>
      </c>
      <c r="V16" s="354">
        <v>4577500</v>
      </c>
      <c r="W16" s="294">
        <v>-8.5000000000000006E-2</v>
      </c>
      <c r="X16" s="294">
        <v>-0.108</v>
      </c>
      <c r="Y16" s="242">
        <v>-6.5000000000000002E-2</v>
      </c>
      <c r="Z16" s="248">
        <v>-6.5000000000000002E-2</v>
      </c>
      <c r="AA16" s="251">
        <v>0.08</v>
      </c>
      <c r="AB16" s="112">
        <v>109.84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 t="s">
        <v>149</v>
      </c>
      <c r="K17" s="83">
        <v>-100</v>
      </c>
      <c r="L17" s="72"/>
      <c r="M17" s="77"/>
      <c r="N17" s="99"/>
      <c r="O17" s="64"/>
      <c r="P17" s="244"/>
      <c r="Q17" s="64"/>
      <c r="R17" s="215"/>
      <c r="S17" s="84"/>
      <c r="T17" s="345"/>
      <c r="U17" s="344"/>
      <c r="V17" s="355"/>
      <c r="W17" s="295"/>
      <c r="X17" s="295"/>
      <c r="Y17" s="304"/>
      <c r="Z17" s="250"/>
      <c r="AA17" s="247"/>
      <c r="AB17" s="111">
        <v>110.15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 t="s">
        <v>97</v>
      </c>
      <c r="K18" s="83">
        <v>-200</v>
      </c>
      <c r="L18" s="76"/>
      <c r="M18" s="77"/>
      <c r="N18" s="99"/>
      <c r="O18" s="61"/>
      <c r="P18" s="130"/>
      <c r="Q18" s="61"/>
      <c r="R18" s="153"/>
      <c r="S18" s="84"/>
      <c r="T18" s="345"/>
      <c r="U18" s="344"/>
      <c r="V18" s="353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4</v>
      </c>
      <c r="B19" s="18" t="s">
        <v>63</v>
      </c>
      <c r="C19" s="126">
        <v>-3.4000000000000002E-2</v>
      </c>
      <c r="D19" s="276">
        <v>-0.08</v>
      </c>
      <c r="E19" s="264">
        <v>1E-3</v>
      </c>
      <c r="F19" s="57">
        <v>600</v>
      </c>
      <c r="G19" s="57">
        <v>-22200</v>
      </c>
      <c r="H19" s="60">
        <f>SUM(F19:G19)</f>
        <v>-21600</v>
      </c>
      <c r="I19" s="54"/>
      <c r="J19" s="100" t="s">
        <v>65</v>
      </c>
      <c r="K19" s="83">
        <v>200</v>
      </c>
      <c r="L19" s="80">
        <f>SUM(K17:K19)</f>
        <v>-100</v>
      </c>
      <c r="M19" s="81"/>
      <c r="N19" s="100"/>
      <c r="O19" s="57"/>
      <c r="P19" s="100" t="s">
        <v>65</v>
      </c>
      <c r="Q19" s="57">
        <v>-100</v>
      </c>
      <c r="R19" s="152">
        <f>SUM(O17:O19)+SUM(Q17:Q19)</f>
        <v>-100</v>
      </c>
      <c r="S19" s="69">
        <v>-21800</v>
      </c>
      <c r="T19" s="342">
        <v>5183200</v>
      </c>
      <c r="U19" s="341">
        <v>4575800</v>
      </c>
      <c r="V19" s="354">
        <v>4575800</v>
      </c>
      <c r="W19" s="297">
        <v>-7.5999999999999998E-2</v>
      </c>
      <c r="X19" s="297">
        <v>-0.105</v>
      </c>
      <c r="Y19" s="242">
        <v>-6.5000000000000002E-2</v>
      </c>
      <c r="Z19" s="251">
        <v>-6.5000000000000002E-2</v>
      </c>
      <c r="AA19" s="251">
        <v>8.2000000000000003E-2</v>
      </c>
      <c r="AB19" s="112">
        <v>110.32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/>
      <c r="K20" s="71"/>
      <c r="L20" s="72"/>
      <c r="M20" s="73"/>
      <c r="N20" s="99"/>
      <c r="O20" s="61"/>
      <c r="P20" s="99"/>
      <c r="Q20" s="61"/>
      <c r="R20" s="215"/>
      <c r="S20" s="88"/>
      <c r="T20" s="348"/>
      <c r="U20" s="347"/>
      <c r="V20" s="355"/>
      <c r="W20" s="295"/>
      <c r="X20" s="295"/>
      <c r="Y20" s="304"/>
      <c r="Z20" s="250"/>
      <c r="AA20" s="250"/>
      <c r="AB20" s="111">
        <v>109.38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75</v>
      </c>
      <c r="K21" s="75">
        <v>-100</v>
      </c>
      <c r="L21" s="76"/>
      <c r="M21" s="77"/>
      <c r="N21" s="99"/>
      <c r="O21" s="61"/>
      <c r="P21" s="99"/>
      <c r="Q21" s="61"/>
      <c r="R21" s="153"/>
      <c r="S21" s="84"/>
      <c r="T21" s="345"/>
      <c r="U21" s="344"/>
      <c r="V21" s="353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7</v>
      </c>
      <c r="B22" s="18" t="s">
        <v>59</v>
      </c>
      <c r="C22" s="126">
        <v>-3.2000000000000001E-2</v>
      </c>
      <c r="D22" s="276">
        <v>-7.0000000000000007E-2</v>
      </c>
      <c r="E22" s="264">
        <v>1E-3</v>
      </c>
      <c r="F22" s="57">
        <v>700</v>
      </c>
      <c r="G22" s="57">
        <v>-1100</v>
      </c>
      <c r="H22" s="60">
        <f>SUM(F22:G22)</f>
        <v>-400</v>
      </c>
      <c r="I22" s="54"/>
      <c r="J22" s="100" t="s">
        <v>65</v>
      </c>
      <c r="K22" s="86">
        <v>100</v>
      </c>
      <c r="L22" s="80">
        <f>SUM(K20:K22)</f>
        <v>0</v>
      </c>
      <c r="M22" s="98"/>
      <c r="N22" s="100"/>
      <c r="O22" s="57"/>
      <c r="P22" s="99" t="s">
        <v>65</v>
      </c>
      <c r="Q22" s="57">
        <v>-200</v>
      </c>
      <c r="R22" s="152">
        <f>SUM(O20:O22)+SUM(Q20:Q22)</f>
        <v>-200</v>
      </c>
      <c r="S22" s="69">
        <v>-600</v>
      </c>
      <c r="T22" s="342">
        <v>5182600</v>
      </c>
      <c r="U22" s="341">
        <v>4570700</v>
      </c>
      <c r="V22" s="354">
        <v>4570700</v>
      </c>
      <c r="W22" s="294">
        <v>-7.1999999999999995E-2</v>
      </c>
      <c r="X22" s="294">
        <v>-0.105</v>
      </c>
      <c r="Y22" s="242">
        <v>-6.5000000000000002E-2</v>
      </c>
      <c r="Z22" s="248">
        <v>-6.5000000000000002E-2</v>
      </c>
      <c r="AA22" s="251">
        <v>7.4999999999999997E-2</v>
      </c>
      <c r="AB22" s="148">
        <v>109.63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/>
      <c r="Q23" s="61"/>
      <c r="R23" s="153"/>
      <c r="S23" s="84"/>
      <c r="T23" s="345"/>
      <c r="U23" s="344"/>
      <c r="V23" s="355"/>
      <c r="W23" s="295"/>
      <c r="X23" s="295"/>
      <c r="Y23" s="305"/>
      <c r="Z23" s="252"/>
      <c r="AA23" s="250"/>
      <c r="AB23" s="111">
        <v>109.2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 t="s">
        <v>75</v>
      </c>
      <c r="K24" s="75">
        <v>-100</v>
      </c>
      <c r="L24" s="76"/>
      <c r="M24" s="77"/>
      <c r="N24" s="99"/>
      <c r="O24" s="61"/>
      <c r="P24" s="99"/>
      <c r="Q24" s="61"/>
      <c r="R24" s="155"/>
      <c r="S24" s="84"/>
      <c r="T24" s="345"/>
      <c r="U24" s="344"/>
      <c r="V24" s="353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4">
        <v>8</v>
      </c>
      <c r="B25" s="18" t="s">
        <v>60</v>
      </c>
      <c r="C25" s="126">
        <v>-2.9000000000000001E-2</v>
      </c>
      <c r="D25" s="276">
        <v>-0.06</v>
      </c>
      <c r="E25" s="264">
        <v>1E-3</v>
      </c>
      <c r="F25" s="57">
        <v>500</v>
      </c>
      <c r="G25" s="57">
        <v>6500</v>
      </c>
      <c r="H25" s="60">
        <f>SUM(F25:G25)</f>
        <v>7000</v>
      </c>
      <c r="I25" s="55"/>
      <c r="J25" s="100" t="s">
        <v>65</v>
      </c>
      <c r="K25" s="86">
        <v>200</v>
      </c>
      <c r="L25" s="80">
        <f>SUM(K23:K25)</f>
        <v>100</v>
      </c>
      <c r="M25" s="89"/>
      <c r="N25" s="100"/>
      <c r="O25" s="91"/>
      <c r="P25" s="100"/>
      <c r="Q25" s="91"/>
      <c r="R25" s="152">
        <f>SUM(O23:O25)+SUM(Q23:Q25)</f>
        <v>0</v>
      </c>
      <c r="S25" s="69">
        <v>7100</v>
      </c>
      <c r="T25" s="342">
        <v>5189700</v>
      </c>
      <c r="U25" s="357">
        <v>4588100</v>
      </c>
      <c r="V25" s="354">
        <v>4588100</v>
      </c>
      <c r="W25" s="294">
        <v>-7.0000000000000007E-2</v>
      </c>
      <c r="X25" s="294">
        <v>-0.104</v>
      </c>
      <c r="Y25" s="242">
        <v>-6.5000000000000002E-2</v>
      </c>
      <c r="Z25" s="248">
        <v>-6.5000000000000002E-2</v>
      </c>
      <c r="AA25" s="251">
        <v>7.0000000000000007E-2</v>
      </c>
      <c r="AB25" s="112">
        <v>109.53</v>
      </c>
      <c r="AC25" s="149"/>
      <c r="AD25" s="149"/>
    </row>
    <row r="26" spans="1:30" ht="27" customHeight="1" x14ac:dyDescent="0.25">
      <c r="A26" s="32"/>
      <c r="B26" s="14"/>
      <c r="C26" s="59"/>
      <c r="D26" s="277"/>
      <c r="E26" s="263"/>
      <c r="F26" s="61"/>
      <c r="G26" s="61"/>
      <c r="H26" s="66"/>
      <c r="I26" s="53"/>
      <c r="J26" s="99" t="s">
        <v>93</v>
      </c>
      <c r="K26" s="74">
        <v>-3400</v>
      </c>
      <c r="L26" s="76"/>
      <c r="M26" s="77"/>
      <c r="N26" s="99"/>
      <c r="O26" s="64"/>
      <c r="P26" s="99"/>
      <c r="Q26" s="64"/>
      <c r="R26" s="216"/>
      <c r="S26" s="92"/>
      <c r="T26" s="360"/>
      <c r="U26" s="356"/>
      <c r="V26" s="355"/>
      <c r="W26" s="295"/>
      <c r="X26" s="295"/>
      <c r="Y26" s="306"/>
      <c r="Z26" s="249"/>
      <c r="AA26" s="247"/>
      <c r="AB26" s="111">
        <v>109.34</v>
      </c>
      <c r="AC26" s="149"/>
      <c r="AD26" s="149"/>
    </row>
    <row r="27" spans="1:30" s="150" customFormat="1" ht="27" customHeight="1" x14ac:dyDescent="0.25">
      <c r="A27" s="32"/>
      <c r="B27" s="14"/>
      <c r="C27" s="59"/>
      <c r="D27" s="45"/>
      <c r="E27" s="263"/>
      <c r="F27" s="61"/>
      <c r="G27" s="61"/>
      <c r="H27" s="66"/>
      <c r="I27" s="56"/>
      <c r="J27" s="99" t="s">
        <v>75</v>
      </c>
      <c r="K27" s="78">
        <v>-100</v>
      </c>
      <c r="L27" s="76"/>
      <c r="M27" s="77"/>
      <c r="N27" s="99"/>
      <c r="O27" s="61"/>
      <c r="P27" s="99"/>
      <c r="Q27" s="61"/>
      <c r="R27" s="103"/>
      <c r="S27" s="84"/>
      <c r="T27" s="360"/>
      <c r="U27" s="359"/>
      <c r="V27" s="353"/>
      <c r="W27" s="296"/>
      <c r="X27" s="296"/>
      <c r="Y27" s="303"/>
      <c r="Z27" s="249"/>
      <c r="AA27" s="247"/>
      <c r="AB27" s="113"/>
    </row>
    <row r="28" spans="1:30" s="150" customFormat="1" ht="27" customHeight="1" x14ac:dyDescent="0.25">
      <c r="A28" s="34">
        <v>9</v>
      </c>
      <c r="B28" s="18" t="s">
        <v>61</v>
      </c>
      <c r="C28" s="243">
        <v>-2.5999999999999999E-2</v>
      </c>
      <c r="D28" s="278">
        <v>-5.5E-2</v>
      </c>
      <c r="E28" s="264">
        <v>1E-3</v>
      </c>
      <c r="F28" s="57">
        <v>100</v>
      </c>
      <c r="G28" s="57">
        <v>-12200</v>
      </c>
      <c r="H28" s="67">
        <f>SUM(F28:G28)</f>
        <v>-12100</v>
      </c>
      <c r="I28" s="55"/>
      <c r="J28" s="100" t="s">
        <v>97</v>
      </c>
      <c r="K28" s="57">
        <v>-100</v>
      </c>
      <c r="L28" s="80">
        <f>SUM(K26:K28)</f>
        <v>-3600</v>
      </c>
      <c r="M28" s="101"/>
      <c r="N28" s="100" t="s">
        <v>93</v>
      </c>
      <c r="O28" s="57">
        <v>3400</v>
      </c>
      <c r="P28" s="100" t="s">
        <v>83</v>
      </c>
      <c r="Q28" s="57">
        <v>15000</v>
      </c>
      <c r="R28" s="152">
        <f>SUM(O26:O28)+SUM(Q26:Q28)</f>
        <v>18400</v>
      </c>
      <c r="S28" s="82">
        <v>2700</v>
      </c>
      <c r="T28" s="358">
        <v>5192400</v>
      </c>
      <c r="U28" s="357">
        <v>4585500</v>
      </c>
      <c r="V28" s="354">
        <v>4585500</v>
      </c>
      <c r="W28" s="294">
        <v>-6.5000000000000002E-2</v>
      </c>
      <c r="X28" s="294">
        <v>-0.104</v>
      </c>
      <c r="Y28" s="242">
        <v>-6.5000000000000002E-2</v>
      </c>
      <c r="Z28" s="248">
        <v>-7.0000000000000007E-2</v>
      </c>
      <c r="AA28" s="251">
        <v>6.5000000000000002E-2</v>
      </c>
      <c r="AB28" s="112">
        <v>109.5</v>
      </c>
    </row>
    <row r="29" spans="1:30" s="150" customFormat="1" ht="27" customHeight="1" x14ac:dyDescent="0.25">
      <c r="A29" s="32"/>
      <c r="B29" s="14"/>
      <c r="C29" s="59"/>
      <c r="D29" s="45"/>
      <c r="E29" s="263"/>
      <c r="F29" s="61"/>
      <c r="G29" s="61"/>
      <c r="H29" s="66"/>
      <c r="I29" s="56"/>
      <c r="J29" s="140"/>
      <c r="K29" s="61"/>
      <c r="L29" s="76"/>
      <c r="M29" s="94"/>
      <c r="N29" s="99"/>
      <c r="O29" s="61"/>
      <c r="P29" s="109" t="s">
        <v>82</v>
      </c>
      <c r="Q29" s="61">
        <v>14600</v>
      </c>
      <c r="R29" s="103"/>
      <c r="S29" s="61"/>
      <c r="T29" s="345"/>
      <c r="U29" s="356"/>
      <c r="V29" s="355"/>
      <c r="W29" s="295"/>
      <c r="X29" s="295"/>
      <c r="Y29" s="304"/>
      <c r="Z29" s="253"/>
      <c r="AA29" s="250"/>
      <c r="AB29" s="111">
        <v>109.45</v>
      </c>
    </row>
    <row r="30" spans="1:30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99"/>
      <c r="K30" s="61"/>
      <c r="L30" s="76"/>
      <c r="M30" s="94"/>
      <c r="N30" s="99"/>
      <c r="O30" s="61"/>
      <c r="P30" s="99" t="s">
        <v>97</v>
      </c>
      <c r="Q30" s="61">
        <v>1300</v>
      </c>
      <c r="R30" s="103"/>
      <c r="S30" s="61"/>
      <c r="T30" s="345"/>
      <c r="U30" s="344"/>
      <c r="V30" s="353"/>
      <c r="W30" s="296"/>
      <c r="X30" s="296"/>
      <c r="Y30" s="303"/>
      <c r="Z30" s="249"/>
      <c r="AA30" s="247"/>
      <c r="AB30" s="113"/>
      <c r="AC30" s="149"/>
      <c r="AD30" s="149"/>
    </row>
    <row r="31" spans="1:30" ht="27" customHeight="1" x14ac:dyDescent="0.25">
      <c r="A31" s="34">
        <v>10</v>
      </c>
      <c r="B31" s="18" t="s">
        <v>62</v>
      </c>
      <c r="C31" s="126">
        <v>-2.1999999999999999E-2</v>
      </c>
      <c r="D31" s="276">
        <v>-0.05</v>
      </c>
      <c r="E31" s="264">
        <v>1E-3</v>
      </c>
      <c r="F31" s="57">
        <v>-400</v>
      </c>
      <c r="G31" s="57">
        <v>-6300</v>
      </c>
      <c r="H31" s="67">
        <f>SUM(F31:G31)</f>
        <v>-6700</v>
      </c>
      <c r="I31" s="102"/>
      <c r="J31" s="100" t="s">
        <v>75</v>
      </c>
      <c r="K31" s="57">
        <v>-300</v>
      </c>
      <c r="L31" s="80">
        <f>SUM(K29:K31)</f>
        <v>-300</v>
      </c>
      <c r="M31" s="85"/>
      <c r="N31" s="100"/>
      <c r="O31" s="57"/>
      <c r="P31" s="100" t="s">
        <v>65</v>
      </c>
      <c r="Q31" s="57">
        <v>-200</v>
      </c>
      <c r="R31" s="152">
        <f>SUM(O29:O31)+SUM(Q29:Q31)</f>
        <v>15700</v>
      </c>
      <c r="S31" s="82">
        <v>8700</v>
      </c>
      <c r="T31" s="342">
        <v>5201100</v>
      </c>
      <c r="U31" s="341">
        <v>4585000</v>
      </c>
      <c r="V31" s="354">
        <v>4585000</v>
      </c>
      <c r="W31" s="294">
        <v>-7.3999999999999996E-2</v>
      </c>
      <c r="X31" s="294">
        <v>-0.104</v>
      </c>
      <c r="Y31" s="242">
        <v>-6.5000000000000002E-2</v>
      </c>
      <c r="Z31" s="248">
        <v>-6.5000000000000002E-2</v>
      </c>
      <c r="AA31" s="251">
        <v>4.4999999999999998E-2</v>
      </c>
      <c r="AB31" s="112">
        <v>109.68</v>
      </c>
      <c r="AC31" s="149"/>
      <c r="AD31" s="149"/>
    </row>
    <row r="32" spans="1:30" s="150" customFormat="1" ht="27" customHeight="1" x14ac:dyDescent="0.25">
      <c r="A32" s="32"/>
      <c r="B32" s="36"/>
      <c r="C32" s="128"/>
      <c r="D32" s="279"/>
      <c r="E32" s="265"/>
      <c r="F32" s="64"/>
      <c r="G32" s="64"/>
      <c r="H32" s="70"/>
      <c r="I32" s="146"/>
      <c r="J32" s="109" t="s">
        <v>75</v>
      </c>
      <c r="K32" s="64">
        <v>-900</v>
      </c>
      <c r="L32" s="72"/>
      <c r="M32" s="97"/>
      <c r="N32" s="109"/>
      <c r="O32" s="64"/>
      <c r="P32" s="109"/>
      <c r="Q32" s="64"/>
      <c r="R32" s="72"/>
      <c r="S32" s="64"/>
      <c r="T32" s="348"/>
      <c r="U32" s="347"/>
      <c r="V32" s="355"/>
      <c r="W32" s="295"/>
      <c r="X32" s="295"/>
      <c r="Y32" s="304"/>
      <c r="Z32" s="250"/>
      <c r="AA32" s="250"/>
      <c r="AB32" s="111">
        <v>109.33</v>
      </c>
    </row>
    <row r="33" spans="1:30" s="150" customFormat="1" ht="27" customHeight="1" x14ac:dyDescent="0.25">
      <c r="A33" s="32"/>
      <c r="B33" s="32"/>
      <c r="C33" s="127"/>
      <c r="D33" s="46"/>
      <c r="E33" s="263"/>
      <c r="F33" s="61"/>
      <c r="G33" s="61"/>
      <c r="H33" s="66"/>
      <c r="I33" s="136"/>
      <c r="J33" s="99" t="s">
        <v>106</v>
      </c>
      <c r="K33" s="61">
        <v>-500</v>
      </c>
      <c r="L33" s="76"/>
      <c r="M33" s="87"/>
      <c r="N33" s="99"/>
      <c r="O33" s="61"/>
      <c r="P33" s="99"/>
      <c r="Q33" s="61"/>
      <c r="R33" s="76"/>
      <c r="S33" s="61"/>
      <c r="T33" s="345"/>
      <c r="U33" s="344"/>
      <c r="V33" s="353"/>
      <c r="W33" s="296"/>
      <c r="X33" s="296"/>
      <c r="Y33" s="303"/>
      <c r="Z33" s="247"/>
      <c r="AA33" s="247"/>
      <c r="AB33" s="113"/>
    </row>
    <row r="34" spans="1:30" s="150" customFormat="1" ht="27" customHeight="1" x14ac:dyDescent="0.25">
      <c r="A34" s="32"/>
      <c r="B34" s="32"/>
      <c r="C34" s="127"/>
      <c r="D34" s="46"/>
      <c r="E34" s="263"/>
      <c r="F34" s="61"/>
      <c r="G34" s="61"/>
      <c r="H34" s="66"/>
      <c r="I34" s="136"/>
      <c r="J34" s="99" t="s">
        <v>65</v>
      </c>
      <c r="K34" s="61">
        <v>200</v>
      </c>
      <c r="L34" s="76"/>
      <c r="M34" s="87"/>
      <c r="N34" s="99"/>
      <c r="O34" s="61"/>
      <c r="P34" s="99" t="s">
        <v>106</v>
      </c>
      <c r="Q34" s="61">
        <v>600</v>
      </c>
      <c r="R34" s="76"/>
      <c r="S34" s="61"/>
      <c r="T34" s="345"/>
      <c r="U34" s="344"/>
      <c r="V34" s="353"/>
      <c r="W34" s="296"/>
      <c r="X34" s="296"/>
      <c r="Y34" s="303"/>
      <c r="Z34" s="247"/>
      <c r="AA34" s="247"/>
      <c r="AB34" s="113"/>
    </row>
    <row r="35" spans="1:30" s="150" customFormat="1" ht="27" customHeight="1" x14ac:dyDescent="0.25">
      <c r="A35" s="34">
        <v>11</v>
      </c>
      <c r="B35" s="34" t="s">
        <v>63</v>
      </c>
      <c r="C35" s="126">
        <v>-1.6E-2</v>
      </c>
      <c r="D35" s="280">
        <v>-0.06</v>
      </c>
      <c r="E35" s="264">
        <v>1E-3</v>
      </c>
      <c r="F35" s="57">
        <v>100</v>
      </c>
      <c r="G35" s="57">
        <v>-2100</v>
      </c>
      <c r="H35" s="67">
        <f>SUM(F35:G35)</f>
        <v>-2000</v>
      </c>
      <c r="I35" s="102"/>
      <c r="J35" s="100" t="s">
        <v>134</v>
      </c>
      <c r="K35" s="57">
        <v>-200</v>
      </c>
      <c r="L35" s="80">
        <f>SUM(K32:K35)</f>
        <v>-1400</v>
      </c>
      <c r="M35" s="81"/>
      <c r="N35" s="100"/>
      <c r="O35" s="57"/>
      <c r="P35" s="100" t="s">
        <v>65</v>
      </c>
      <c r="Q35" s="95">
        <v>-500</v>
      </c>
      <c r="R35" s="152">
        <f>SUM(O32:O35)+SUM(Q32:Q35)</f>
        <v>100</v>
      </c>
      <c r="S35" s="95">
        <v>-3300</v>
      </c>
      <c r="T35" s="352">
        <v>5197800</v>
      </c>
      <c r="U35" s="341">
        <v>4612700</v>
      </c>
      <c r="V35" s="354">
        <v>4612700</v>
      </c>
      <c r="W35" s="294">
        <v>-7.2999999999999995E-2</v>
      </c>
      <c r="X35" s="294">
        <v>-0.10299999999999999</v>
      </c>
      <c r="Y35" s="242">
        <v>-6.5000000000000002E-2</v>
      </c>
      <c r="Z35" s="251">
        <v>-7.0000000000000007E-2</v>
      </c>
      <c r="AA35" s="251">
        <v>0.03</v>
      </c>
      <c r="AB35" s="112">
        <v>109.48</v>
      </c>
    </row>
    <row r="36" spans="1:30" s="150" customFormat="1" ht="27" customHeight="1" x14ac:dyDescent="0.25">
      <c r="A36" s="32"/>
      <c r="B36" s="36"/>
      <c r="C36" s="128"/>
      <c r="D36" s="279"/>
      <c r="E36" s="265"/>
      <c r="F36" s="64"/>
      <c r="G36" s="64"/>
      <c r="H36" s="70"/>
      <c r="I36" s="146"/>
      <c r="J36" s="109"/>
      <c r="K36" s="64"/>
      <c r="L36" s="72"/>
      <c r="M36" s="97"/>
      <c r="N36" s="109"/>
      <c r="O36" s="64"/>
      <c r="P36" s="109"/>
      <c r="Q36" s="64"/>
      <c r="R36" s="72"/>
      <c r="S36" s="64"/>
      <c r="T36" s="348"/>
      <c r="U36" s="347"/>
      <c r="V36" s="355"/>
      <c r="W36" s="295"/>
      <c r="X36" s="295"/>
      <c r="Y36" s="304"/>
      <c r="Z36" s="250"/>
      <c r="AA36" s="250"/>
      <c r="AB36" s="111">
        <v>109.65</v>
      </c>
    </row>
    <row r="37" spans="1:30" s="150" customFormat="1" ht="27" customHeight="1" x14ac:dyDescent="0.25">
      <c r="A37" s="32"/>
      <c r="B37" s="32"/>
      <c r="C37" s="127"/>
      <c r="D37" s="46"/>
      <c r="E37" s="263"/>
      <c r="F37" s="61"/>
      <c r="G37" s="61"/>
      <c r="H37" s="66"/>
      <c r="I37" s="136"/>
      <c r="J37" s="99" t="s">
        <v>75</v>
      </c>
      <c r="K37" s="61">
        <v>-300</v>
      </c>
      <c r="L37" s="76"/>
      <c r="M37" s="87"/>
      <c r="N37" s="99"/>
      <c r="O37" s="61"/>
      <c r="P37" s="99"/>
      <c r="Q37" s="61"/>
      <c r="R37" s="76"/>
      <c r="S37" s="61"/>
      <c r="T37" s="345"/>
      <c r="U37" s="344"/>
      <c r="V37" s="353"/>
      <c r="W37" s="296"/>
      <c r="X37" s="296"/>
      <c r="Y37" s="303"/>
      <c r="Z37" s="247"/>
      <c r="AA37" s="247"/>
      <c r="AB37" s="113"/>
    </row>
    <row r="38" spans="1:30" s="150" customFormat="1" ht="27" customHeight="1" x14ac:dyDescent="0.25">
      <c r="A38" s="34">
        <v>14</v>
      </c>
      <c r="B38" s="34" t="s">
        <v>59</v>
      </c>
      <c r="C38" s="126">
        <v>-1.4999999999999999E-2</v>
      </c>
      <c r="D38" s="280">
        <v>-0.05</v>
      </c>
      <c r="E38" s="264">
        <v>1E-3</v>
      </c>
      <c r="F38" s="57">
        <v>-200</v>
      </c>
      <c r="G38" s="57">
        <v>1600</v>
      </c>
      <c r="H38" s="67">
        <f>SUM(F38:G38)</f>
        <v>1400</v>
      </c>
      <c r="I38" s="102"/>
      <c r="J38" s="100" t="s">
        <v>65</v>
      </c>
      <c r="K38" s="57">
        <v>500</v>
      </c>
      <c r="L38" s="80">
        <f>SUM(K36:K38)</f>
        <v>200</v>
      </c>
      <c r="M38" s="81"/>
      <c r="N38" s="100"/>
      <c r="O38" s="57"/>
      <c r="P38" s="100" t="s">
        <v>65</v>
      </c>
      <c r="Q38" s="95">
        <v>-300</v>
      </c>
      <c r="R38" s="152">
        <f>SUM(O36:O38)+SUM(Q36:Q38)</f>
        <v>-300</v>
      </c>
      <c r="S38" s="95">
        <v>1300</v>
      </c>
      <c r="T38" s="352">
        <v>5199100</v>
      </c>
      <c r="U38" s="341">
        <v>4622500</v>
      </c>
      <c r="V38" s="354">
        <v>4622500</v>
      </c>
      <c r="W38" s="294">
        <v>-8.1000000000000003E-2</v>
      </c>
      <c r="X38" s="294">
        <v>-0.10299999999999999</v>
      </c>
      <c r="Y38" s="242">
        <v>-6.5000000000000002E-2</v>
      </c>
      <c r="Z38" s="251">
        <v>-6.5000000000000002E-2</v>
      </c>
      <c r="AA38" s="251">
        <v>3.5000000000000003E-2</v>
      </c>
      <c r="AB38" s="112">
        <v>109.83</v>
      </c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/>
      <c r="K39" s="61"/>
      <c r="L39" s="76"/>
      <c r="M39" s="87"/>
      <c r="N39" s="99"/>
      <c r="O39" s="61"/>
      <c r="P39" s="99"/>
      <c r="Q39" s="96"/>
      <c r="R39" s="153"/>
      <c r="S39" s="96"/>
      <c r="T39" s="351"/>
      <c r="U39" s="344"/>
      <c r="V39" s="353"/>
      <c r="W39" s="296"/>
      <c r="X39" s="296"/>
      <c r="Y39" s="303"/>
      <c r="Z39" s="247"/>
      <c r="AA39" s="296"/>
      <c r="AB39" s="113">
        <v>110</v>
      </c>
      <c r="AC39" s="149"/>
      <c r="AD39" s="149"/>
    </row>
    <row r="40" spans="1:30" ht="27" customHeight="1" x14ac:dyDescent="0.25">
      <c r="A40" s="32"/>
      <c r="B40" s="14"/>
      <c r="C40" s="127"/>
      <c r="D40" s="46"/>
      <c r="E40" s="263"/>
      <c r="F40" s="61"/>
      <c r="G40" s="61"/>
      <c r="H40" s="66"/>
      <c r="I40" s="136"/>
      <c r="J40" s="99" t="s">
        <v>75</v>
      </c>
      <c r="K40" s="61">
        <v>-600</v>
      </c>
      <c r="L40" s="76"/>
      <c r="M40" s="87"/>
      <c r="N40" s="99"/>
      <c r="O40" s="61"/>
      <c r="P40" s="99" t="s">
        <v>83</v>
      </c>
      <c r="Q40" s="96">
        <v>7500</v>
      </c>
      <c r="R40" s="153"/>
      <c r="S40" s="96"/>
      <c r="T40" s="351"/>
      <c r="U40" s="344"/>
      <c r="V40" s="343"/>
      <c r="W40" s="296"/>
      <c r="X40" s="296"/>
      <c r="Y40" s="303"/>
      <c r="Z40" s="247"/>
      <c r="AA40" s="247"/>
      <c r="AB40" s="113"/>
      <c r="AC40" s="149"/>
      <c r="AD40" s="149"/>
    </row>
    <row r="41" spans="1:30" ht="27" customHeight="1" x14ac:dyDescent="0.25">
      <c r="A41" s="34">
        <v>15</v>
      </c>
      <c r="B41" s="18" t="s">
        <v>60</v>
      </c>
      <c r="C41" s="126">
        <v>-1.2999999999999999E-2</v>
      </c>
      <c r="D41" s="276">
        <v>0.08</v>
      </c>
      <c r="E41" s="264">
        <v>1E-3</v>
      </c>
      <c r="F41" s="69">
        <v>100</v>
      </c>
      <c r="G41" s="57">
        <v>81400</v>
      </c>
      <c r="H41" s="67">
        <f>SUM(F41:G41)</f>
        <v>81500</v>
      </c>
      <c r="I41" s="55"/>
      <c r="J41" s="100" t="s">
        <v>65</v>
      </c>
      <c r="K41" s="57">
        <v>300</v>
      </c>
      <c r="L41" s="80">
        <f>SUM(K39:K41)</f>
        <v>-300</v>
      </c>
      <c r="M41" s="89"/>
      <c r="N41" s="100"/>
      <c r="O41" s="57"/>
      <c r="P41" s="100" t="s">
        <v>65</v>
      </c>
      <c r="Q41" s="95">
        <v>-100</v>
      </c>
      <c r="R41" s="152">
        <f>SUM(O39:O41)+SUM(Q39:Q41)</f>
        <v>7400</v>
      </c>
      <c r="S41" s="154">
        <v>88600</v>
      </c>
      <c r="T41" s="352">
        <v>5287700</v>
      </c>
      <c r="U41" s="341">
        <v>4657100</v>
      </c>
      <c r="V41" s="340">
        <v>4657100</v>
      </c>
      <c r="W41" s="294">
        <v>-8.5999999999999993E-2</v>
      </c>
      <c r="X41" s="294">
        <v>-0.10299999999999999</v>
      </c>
      <c r="Y41" s="242">
        <v>-6.5000000000000002E-2</v>
      </c>
      <c r="Z41" s="248">
        <v>-6.5000000000000002E-2</v>
      </c>
      <c r="AA41" s="251">
        <v>4.4999999999999998E-2</v>
      </c>
      <c r="AB41" s="112">
        <v>110.15</v>
      </c>
      <c r="AC41" s="151"/>
      <c r="AD41" s="149"/>
    </row>
    <row r="42" spans="1:30" ht="27" customHeight="1" x14ac:dyDescent="0.25">
      <c r="A42" s="32"/>
      <c r="B42" s="14"/>
      <c r="C42" s="127"/>
      <c r="D42" s="46"/>
      <c r="E42" s="266"/>
      <c r="F42" s="61"/>
      <c r="G42" s="61"/>
      <c r="H42" s="66"/>
      <c r="I42" s="56"/>
      <c r="J42" s="99" t="s">
        <v>75</v>
      </c>
      <c r="K42" s="61">
        <v>-400</v>
      </c>
      <c r="L42" s="76"/>
      <c r="M42" s="135"/>
      <c r="N42" s="99"/>
      <c r="O42" s="61"/>
      <c r="P42" s="99"/>
      <c r="Q42" s="96"/>
      <c r="R42" s="155"/>
      <c r="S42" s="96"/>
      <c r="T42" s="351"/>
      <c r="U42" s="344"/>
      <c r="V42" s="343"/>
      <c r="W42" s="296"/>
      <c r="X42" s="296"/>
      <c r="Y42" s="303"/>
      <c r="Z42" s="247"/>
      <c r="AA42" s="247"/>
      <c r="AB42" s="113">
        <v>109.9</v>
      </c>
      <c r="AC42" s="150"/>
      <c r="AD42" s="149"/>
    </row>
    <row r="43" spans="1:30" ht="27" customHeight="1" x14ac:dyDescent="0.25">
      <c r="A43" s="32"/>
      <c r="B43" s="14"/>
      <c r="C43" s="59"/>
      <c r="D43" s="277"/>
      <c r="E43" s="263"/>
      <c r="F43" s="137"/>
      <c r="G43" s="61"/>
      <c r="H43" s="68"/>
      <c r="I43" s="108"/>
      <c r="J43" s="99" t="s">
        <v>97</v>
      </c>
      <c r="K43" s="96">
        <v>-100</v>
      </c>
      <c r="L43" s="76"/>
      <c r="M43" s="90"/>
      <c r="N43" s="99"/>
      <c r="O43" s="61"/>
      <c r="P43" s="99"/>
      <c r="Q43" s="61"/>
      <c r="R43" s="105"/>
      <c r="S43" s="84"/>
      <c r="T43" s="345"/>
      <c r="U43" s="350"/>
      <c r="V43" s="349"/>
      <c r="W43" s="296"/>
      <c r="X43" s="296"/>
      <c r="Y43" s="306"/>
      <c r="Z43" s="247"/>
      <c r="AA43" s="296"/>
      <c r="AB43" s="113"/>
      <c r="AC43" s="151"/>
      <c r="AD43" s="149"/>
    </row>
    <row r="44" spans="1:30" ht="27" customHeight="1" x14ac:dyDescent="0.25">
      <c r="A44" s="34">
        <v>16</v>
      </c>
      <c r="B44" s="18" t="s">
        <v>61</v>
      </c>
      <c r="C44" s="126">
        <v>-3.4000000000000002E-2</v>
      </c>
      <c r="D44" s="276">
        <v>-0.08</v>
      </c>
      <c r="E44" s="264">
        <v>1E-3</v>
      </c>
      <c r="F44" s="69">
        <v>-300</v>
      </c>
      <c r="G44" s="57">
        <v>-12500</v>
      </c>
      <c r="H44" s="67">
        <f>SUM(F44:G44)</f>
        <v>-12800</v>
      </c>
      <c r="I44" s="107"/>
      <c r="J44" s="100" t="s">
        <v>65</v>
      </c>
      <c r="K44" s="95">
        <v>100</v>
      </c>
      <c r="L44" s="80">
        <f>SUM(K42:K44)</f>
        <v>-400</v>
      </c>
      <c r="M44" s="81"/>
      <c r="N44" s="100"/>
      <c r="O44" s="57"/>
      <c r="P44" s="100"/>
      <c r="Q44" s="330"/>
      <c r="R44" s="152">
        <f>SUM(O42:O44)+SUM(Q42:Q44)</f>
        <v>0</v>
      </c>
      <c r="S44" s="82">
        <v>-13200</v>
      </c>
      <c r="T44" s="342">
        <v>5274500</v>
      </c>
      <c r="U44" s="341">
        <v>4632900</v>
      </c>
      <c r="V44" s="340">
        <v>3297700</v>
      </c>
      <c r="W44" s="294">
        <v>-8.5000000000000006E-2</v>
      </c>
      <c r="X44" s="294">
        <v>-0.10299999999999999</v>
      </c>
      <c r="Y44" s="242">
        <v>-6.5000000000000002E-2</v>
      </c>
      <c r="Z44" s="248">
        <v>-6.5000000000000002E-2</v>
      </c>
      <c r="AA44" s="251">
        <v>4.4999999999999998E-2</v>
      </c>
      <c r="AB44" s="112">
        <v>110.15</v>
      </c>
      <c r="AC44" s="151"/>
      <c r="AD44" s="149"/>
    </row>
    <row r="45" spans="1:30" ht="27" customHeight="1" x14ac:dyDescent="0.25">
      <c r="A45" s="32"/>
      <c r="B45" s="14"/>
      <c r="C45" s="127"/>
      <c r="D45" s="46"/>
      <c r="E45" s="263"/>
      <c r="F45" s="61"/>
      <c r="G45" s="61"/>
      <c r="H45" s="66"/>
      <c r="I45" s="129"/>
      <c r="J45" s="99"/>
      <c r="K45" s="96"/>
      <c r="L45" s="76"/>
      <c r="M45" s="87"/>
      <c r="N45" s="99"/>
      <c r="O45" s="61"/>
      <c r="P45" s="99" t="s">
        <v>82</v>
      </c>
      <c r="Q45" s="61">
        <v>14000</v>
      </c>
      <c r="R45" s="131"/>
      <c r="S45" s="61"/>
      <c r="T45" s="345"/>
      <c r="U45" s="344"/>
      <c r="V45" s="343"/>
      <c r="W45" s="296"/>
      <c r="X45" s="296"/>
      <c r="Y45" s="303"/>
      <c r="Z45" s="247"/>
      <c r="AA45" s="247"/>
      <c r="AB45" s="113">
        <v>110.55</v>
      </c>
      <c r="AC45" s="151"/>
      <c r="AD45" s="149"/>
    </row>
    <row r="46" spans="1:30" ht="27" customHeight="1" x14ac:dyDescent="0.25">
      <c r="A46" s="32"/>
      <c r="B46" s="11"/>
      <c r="C46" s="127"/>
      <c r="D46" s="46"/>
      <c r="E46" s="263"/>
      <c r="F46" s="61"/>
      <c r="G46" s="61"/>
      <c r="H46" s="66"/>
      <c r="I46" s="129"/>
      <c r="J46" s="99"/>
      <c r="K46" s="96"/>
      <c r="L46" s="76"/>
      <c r="M46" s="87"/>
      <c r="N46" s="99"/>
      <c r="O46" s="93"/>
      <c r="P46" s="99" t="s">
        <v>75</v>
      </c>
      <c r="Q46" s="61">
        <v>5000</v>
      </c>
      <c r="R46" s="131"/>
      <c r="S46" s="61"/>
      <c r="T46" s="345"/>
      <c r="U46" s="344"/>
      <c r="V46" s="343"/>
      <c r="W46" s="296"/>
      <c r="X46" s="296"/>
      <c r="Y46" s="303"/>
      <c r="Z46" s="247"/>
      <c r="AA46" s="247"/>
      <c r="AB46" s="113"/>
      <c r="AC46" s="151"/>
      <c r="AD46" s="149"/>
    </row>
    <row r="47" spans="1:30" s="150" customFormat="1" ht="27" customHeight="1" x14ac:dyDescent="0.25">
      <c r="A47" s="34">
        <v>17</v>
      </c>
      <c r="B47" s="132" t="s">
        <v>62</v>
      </c>
      <c r="C47" s="126">
        <v>-2.8000000000000001E-2</v>
      </c>
      <c r="D47" s="280">
        <v>-6.5000000000000002E-2</v>
      </c>
      <c r="E47" s="267">
        <v>1E-3</v>
      </c>
      <c r="F47" s="57">
        <v>-1200</v>
      </c>
      <c r="G47" s="57">
        <v>4400</v>
      </c>
      <c r="H47" s="67">
        <f>SUM(F47:G47)</f>
        <v>3200</v>
      </c>
      <c r="I47" s="133"/>
      <c r="J47" s="100" t="s">
        <v>97</v>
      </c>
      <c r="K47" s="95">
        <v>-100</v>
      </c>
      <c r="L47" s="80">
        <f>SUM(K45:K47)</f>
        <v>-100</v>
      </c>
      <c r="M47" s="81"/>
      <c r="N47" s="100"/>
      <c r="O47" s="57"/>
      <c r="P47" s="100" t="s">
        <v>65</v>
      </c>
      <c r="Q47" s="57">
        <v>-600</v>
      </c>
      <c r="R47" s="152">
        <f>SUM(O45:O47)+SUM(Q45:Q47)</f>
        <v>18400</v>
      </c>
      <c r="S47" s="57">
        <v>21500</v>
      </c>
      <c r="T47" s="342">
        <v>5296000</v>
      </c>
      <c r="U47" s="341">
        <v>4649300</v>
      </c>
      <c r="V47" s="340">
        <v>4623200</v>
      </c>
      <c r="W47" s="297">
        <v>-8.4000000000000005E-2</v>
      </c>
      <c r="X47" s="297">
        <v>-0.10100000000000001</v>
      </c>
      <c r="Y47" s="245">
        <v>-6.5000000000000002E-2</v>
      </c>
      <c r="Z47" s="248">
        <v>-6.5000000000000002E-2</v>
      </c>
      <c r="AA47" s="251">
        <v>0.06</v>
      </c>
      <c r="AB47" s="112">
        <v>110.82</v>
      </c>
      <c r="AC47" s="151"/>
    </row>
    <row r="48" spans="1:30" s="150" customFormat="1" ht="27" customHeight="1" x14ac:dyDescent="0.25">
      <c r="A48" s="32"/>
      <c r="B48" s="14"/>
      <c r="C48" s="59"/>
      <c r="D48" s="45"/>
      <c r="E48" s="263"/>
      <c r="F48" s="61"/>
      <c r="G48" s="61"/>
      <c r="H48" s="66"/>
      <c r="I48" s="56"/>
      <c r="J48" s="99" t="s">
        <v>75</v>
      </c>
      <c r="K48" s="96">
        <v>-400</v>
      </c>
      <c r="L48" s="76"/>
      <c r="M48" s="87"/>
      <c r="N48" s="99"/>
      <c r="O48" s="61"/>
      <c r="P48" s="99"/>
      <c r="Q48" s="61"/>
      <c r="R48" s="105"/>
      <c r="S48" s="61"/>
      <c r="T48" s="345"/>
      <c r="U48" s="344"/>
      <c r="V48" s="343"/>
      <c r="W48" s="296"/>
      <c r="X48" s="296"/>
      <c r="Y48" s="303"/>
      <c r="Z48" s="249"/>
      <c r="AA48" s="247"/>
      <c r="AB48" s="147">
        <v>109.95</v>
      </c>
      <c r="AC48" s="151"/>
    </row>
    <row r="49" spans="1:29" s="150" customFormat="1" ht="27" customHeight="1" x14ac:dyDescent="0.25">
      <c r="A49" s="32"/>
      <c r="B49" s="14"/>
      <c r="C49" s="59"/>
      <c r="D49" s="45"/>
      <c r="E49" s="263"/>
      <c r="F49" s="61"/>
      <c r="G49" s="61"/>
      <c r="H49" s="66"/>
      <c r="I49" s="56"/>
      <c r="J49" s="99" t="s">
        <v>97</v>
      </c>
      <c r="K49" s="96">
        <v>-800</v>
      </c>
      <c r="L49" s="76"/>
      <c r="M49" s="87"/>
      <c r="N49" s="99"/>
      <c r="O49" s="61"/>
      <c r="P49" s="99"/>
      <c r="Q49" s="61"/>
      <c r="R49" s="105"/>
      <c r="S49" s="61"/>
      <c r="T49" s="345"/>
      <c r="U49" s="344"/>
      <c r="V49" s="343"/>
      <c r="W49" s="296"/>
      <c r="X49" s="296"/>
      <c r="Y49" s="303"/>
      <c r="Z49" s="249"/>
      <c r="AA49" s="247"/>
      <c r="AB49" s="147"/>
      <c r="AC49" s="151"/>
    </row>
    <row r="50" spans="1:29" s="150" customFormat="1" ht="27" customHeight="1" x14ac:dyDescent="0.25">
      <c r="A50" s="32"/>
      <c r="B50" s="14"/>
      <c r="C50" s="59"/>
      <c r="D50" s="45"/>
      <c r="E50" s="263"/>
      <c r="F50" s="61"/>
      <c r="G50" s="61"/>
      <c r="H50" s="66"/>
      <c r="I50" s="56"/>
      <c r="J50" s="99" t="s">
        <v>65</v>
      </c>
      <c r="K50" s="96">
        <v>600</v>
      </c>
      <c r="L50" s="76"/>
      <c r="M50" s="87"/>
      <c r="N50" s="99"/>
      <c r="O50" s="61"/>
      <c r="P50" s="99" t="s">
        <v>65</v>
      </c>
      <c r="Q50" s="61">
        <v>-100</v>
      </c>
      <c r="R50" s="105"/>
      <c r="S50" s="61"/>
      <c r="T50" s="345"/>
      <c r="U50" s="344"/>
      <c r="V50" s="343"/>
      <c r="W50" s="296"/>
      <c r="X50" s="296"/>
      <c r="Y50" s="303"/>
      <c r="Z50" s="249"/>
      <c r="AA50" s="247"/>
      <c r="AB50" s="147"/>
      <c r="AC50" s="151"/>
    </row>
    <row r="51" spans="1:29" s="150" customFormat="1" ht="27" customHeight="1" x14ac:dyDescent="0.25">
      <c r="A51" s="34">
        <v>18</v>
      </c>
      <c r="B51" s="18" t="s">
        <v>63</v>
      </c>
      <c r="C51" s="126">
        <v>-2.7E-2</v>
      </c>
      <c r="D51" s="280">
        <v>-7.0000000000000007E-2</v>
      </c>
      <c r="E51" s="264">
        <v>1E-3</v>
      </c>
      <c r="F51" s="57">
        <v>-500</v>
      </c>
      <c r="G51" s="57">
        <v>10900</v>
      </c>
      <c r="H51" s="67">
        <f>SUM(F51:G51)</f>
        <v>10400</v>
      </c>
      <c r="I51" s="55"/>
      <c r="J51" s="100" t="s">
        <v>151</v>
      </c>
      <c r="K51" s="95">
        <v>-24100</v>
      </c>
      <c r="L51" s="80">
        <f>SUM(K48:K51)</f>
        <v>-24700</v>
      </c>
      <c r="M51" s="81"/>
      <c r="N51" s="100"/>
      <c r="O51" s="57"/>
      <c r="P51" s="100" t="s">
        <v>151</v>
      </c>
      <c r="Q51" s="57">
        <v>26500</v>
      </c>
      <c r="R51" s="152">
        <f>SUM(O48:O51)+SUM(Q48:Q51)</f>
        <v>26400</v>
      </c>
      <c r="S51" s="57">
        <v>12100</v>
      </c>
      <c r="T51" s="342">
        <v>5308100</v>
      </c>
      <c r="U51" s="341">
        <v>4658400</v>
      </c>
      <c r="V51" s="340">
        <v>4657900</v>
      </c>
      <c r="W51" s="297">
        <v>-8.4000000000000005E-2</v>
      </c>
      <c r="X51" s="297">
        <v>-0.10199999999999999</v>
      </c>
      <c r="Y51" s="242">
        <v>-6.5000000000000002E-2</v>
      </c>
      <c r="Z51" s="248">
        <v>-6.5000000000000002E-2</v>
      </c>
      <c r="AA51" s="251">
        <v>5.5E-2</v>
      </c>
      <c r="AB51" s="148">
        <v>110.33</v>
      </c>
      <c r="AC51" s="151"/>
    </row>
    <row r="52" spans="1:29" s="150" customFormat="1" ht="27" customHeight="1" x14ac:dyDescent="0.25">
      <c r="A52" s="36"/>
      <c r="B52" s="14"/>
      <c r="C52" s="58"/>
      <c r="D52" s="281"/>
      <c r="E52" s="265"/>
      <c r="F52" s="64"/>
      <c r="G52" s="64"/>
      <c r="H52" s="70"/>
      <c r="I52" s="110"/>
      <c r="J52" s="109"/>
      <c r="K52" s="96"/>
      <c r="L52" s="72"/>
      <c r="M52" s="97"/>
      <c r="N52" s="99"/>
      <c r="O52" s="64"/>
      <c r="P52" s="99"/>
      <c r="Q52" s="64"/>
      <c r="R52" s="104"/>
      <c r="S52" s="64"/>
      <c r="T52" s="348"/>
      <c r="U52" s="347"/>
      <c r="V52" s="346"/>
      <c r="W52" s="295"/>
      <c r="X52" s="295"/>
      <c r="Y52" s="304"/>
      <c r="Z52" s="253"/>
      <c r="AA52" s="250"/>
      <c r="AB52" s="111">
        <v>109.72</v>
      </c>
      <c r="AC52" s="151"/>
    </row>
    <row r="53" spans="1:29" s="150" customFormat="1" ht="27" customHeight="1" x14ac:dyDescent="0.25">
      <c r="A53" s="32"/>
      <c r="B53" s="14"/>
      <c r="C53" s="59"/>
      <c r="D53" s="45"/>
      <c r="E53" s="263"/>
      <c r="F53" s="61"/>
      <c r="G53" s="61"/>
      <c r="H53" s="66"/>
      <c r="I53" s="134"/>
      <c r="J53" s="99" t="s">
        <v>75</v>
      </c>
      <c r="K53" s="96">
        <v>-500</v>
      </c>
      <c r="L53" s="76"/>
      <c r="M53" s="87"/>
      <c r="N53" s="99"/>
      <c r="O53" s="61"/>
      <c r="P53" s="99"/>
      <c r="Q53" s="61"/>
      <c r="R53" s="105"/>
      <c r="S53" s="61"/>
      <c r="T53" s="345"/>
      <c r="U53" s="344"/>
      <c r="V53" s="343"/>
      <c r="W53" s="296"/>
      <c r="X53" s="296"/>
      <c r="Y53" s="303"/>
      <c r="Z53" s="249"/>
      <c r="AA53" s="247"/>
      <c r="AB53" s="113"/>
      <c r="AC53" s="151"/>
    </row>
    <row r="54" spans="1:29" s="150" customFormat="1" ht="27" customHeight="1" x14ac:dyDescent="0.25">
      <c r="A54" s="34">
        <v>21</v>
      </c>
      <c r="B54" s="34" t="s">
        <v>59</v>
      </c>
      <c r="C54" s="126">
        <v>-2.5999999999999999E-2</v>
      </c>
      <c r="D54" s="280">
        <v>-6.5000000000000002E-2</v>
      </c>
      <c r="E54" s="264">
        <v>1E-3</v>
      </c>
      <c r="F54" s="57">
        <v>-400</v>
      </c>
      <c r="G54" s="57">
        <v>46400</v>
      </c>
      <c r="H54" s="67">
        <f>SUM(F54:G54)</f>
        <v>46000</v>
      </c>
      <c r="I54" s="55"/>
      <c r="J54" s="100" t="s">
        <v>65</v>
      </c>
      <c r="K54" s="95">
        <v>100</v>
      </c>
      <c r="L54" s="80">
        <f>SUM(K52:K54)</f>
        <v>-400</v>
      </c>
      <c r="M54" s="81"/>
      <c r="N54" s="100"/>
      <c r="O54" s="57"/>
      <c r="P54" s="100" t="s">
        <v>65</v>
      </c>
      <c r="Q54" s="57">
        <v>-200</v>
      </c>
      <c r="R54" s="152">
        <f>SUM(O52:O54)+SUM(Q52:Q54)</f>
        <v>-200</v>
      </c>
      <c r="S54" s="57">
        <v>45400</v>
      </c>
      <c r="T54" s="342">
        <v>5353500</v>
      </c>
      <c r="U54" s="341">
        <v>4684400</v>
      </c>
      <c r="V54" s="340">
        <v>4683900</v>
      </c>
      <c r="W54" s="294">
        <v>-8.5999999999999993E-2</v>
      </c>
      <c r="X54" s="294">
        <v>-9.9000000000000005E-2</v>
      </c>
      <c r="Y54" s="242">
        <v>-6.5000000000000002E-2</v>
      </c>
      <c r="Z54" s="248">
        <v>-6.5000000000000002E-2</v>
      </c>
      <c r="AA54" s="251">
        <v>0.04</v>
      </c>
      <c r="AB54" s="112">
        <v>110.25</v>
      </c>
      <c r="AC54" s="151"/>
    </row>
    <row r="55" spans="1:29" s="150" customFormat="1" ht="27" customHeight="1" x14ac:dyDescent="0.25">
      <c r="A55" s="32"/>
      <c r="B55" s="14"/>
      <c r="C55" s="127"/>
      <c r="D55" s="46"/>
      <c r="E55" s="263"/>
      <c r="F55" s="61"/>
      <c r="G55" s="61"/>
      <c r="H55" s="66"/>
      <c r="I55" s="56"/>
      <c r="J55" s="99"/>
      <c r="K55" s="96"/>
      <c r="L55" s="76"/>
      <c r="M55" s="87"/>
      <c r="N55" s="99"/>
      <c r="O55" s="61"/>
      <c r="P55" s="99"/>
      <c r="Q55" s="61"/>
      <c r="R55" s="76"/>
      <c r="S55" s="61"/>
      <c r="T55" s="345"/>
      <c r="U55" s="344"/>
      <c r="V55" s="343"/>
      <c r="W55" s="296"/>
      <c r="X55" s="296"/>
      <c r="Y55" s="303"/>
      <c r="Z55" s="247"/>
      <c r="AA55" s="247"/>
      <c r="AB55" s="113">
        <v>110.22</v>
      </c>
      <c r="AC55" s="151"/>
    </row>
    <row r="56" spans="1:29" s="150" customFormat="1" ht="27" customHeight="1" x14ac:dyDescent="0.25">
      <c r="A56" s="32"/>
      <c r="B56" s="14"/>
      <c r="C56" s="127"/>
      <c r="D56" s="46"/>
      <c r="E56" s="263"/>
      <c r="F56" s="61"/>
      <c r="G56" s="61"/>
      <c r="H56" s="66"/>
      <c r="I56" s="56"/>
      <c r="J56" s="99" t="s">
        <v>75</v>
      </c>
      <c r="K56" s="96">
        <v>-200</v>
      </c>
      <c r="L56" s="76"/>
      <c r="M56" s="87"/>
      <c r="N56" s="99"/>
      <c r="O56" s="61"/>
      <c r="P56" s="99"/>
      <c r="Q56" s="61"/>
      <c r="R56" s="76"/>
      <c r="S56" s="61"/>
      <c r="T56" s="345"/>
      <c r="U56" s="344"/>
      <c r="V56" s="343"/>
      <c r="W56" s="296"/>
      <c r="X56" s="296"/>
      <c r="Y56" s="303"/>
      <c r="Z56" s="247"/>
      <c r="AA56" s="247"/>
      <c r="AB56" s="113"/>
      <c r="AC56" s="151"/>
    </row>
    <row r="57" spans="1:29" s="150" customFormat="1" ht="27" customHeight="1" x14ac:dyDescent="0.25">
      <c r="A57" s="34">
        <v>22</v>
      </c>
      <c r="B57" s="18" t="s">
        <v>60</v>
      </c>
      <c r="C57" s="126">
        <v>-2.9000000000000001E-2</v>
      </c>
      <c r="D57" s="280">
        <v>-0.06</v>
      </c>
      <c r="E57" s="264">
        <v>1E-3</v>
      </c>
      <c r="F57" s="57">
        <v>-400</v>
      </c>
      <c r="G57" s="57">
        <v>1600</v>
      </c>
      <c r="H57" s="67">
        <f>SUM(F57:G57)</f>
        <v>1200</v>
      </c>
      <c r="I57" s="55"/>
      <c r="J57" s="100" t="s">
        <v>65</v>
      </c>
      <c r="K57" s="95">
        <v>200</v>
      </c>
      <c r="L57" s="80">
        <f>SUM(K55:K57)</f>
        <v>0</v>
      </c>
      <c r="M57" s="81"/>
      <c r="N57" s="100"/>
      <c r="O57" s="57"/>
      <c r="P57" s="100" t="s">
        <v>83</v>
      </c>
      <c r="Q57" s="95">
        <v>12500</v>
      </c>
      <c r="R57" s="152">
        <f>SUM(O55:O57)+SUM(Q55:Q57)</f>
        <v>12500</v>
      </c>
      <c r="S57" s="57">
        <v>13700</v>
      </c>
      <c r="T57" s="342">
        <v>5367200</v>
      </c>
      <c r="U57" s="341">
        <v>4711000</v>
      </c>
      <c r="V57" s="340">
        <v>4710500</v>
      </c>
      <c r="W57" s="294">
        <v>-8.5999999999999993E-2</v>
      </c>
      <c r="X57" s="294">
        <v>-9.9000000000000005E-2</v>
      </c>
      <c r="Y57" s="242">
        <v>-6.5000000000000002E-2</v>
      </c>
      <c r="Z57" s="251">
        <v>-6.5000000000000002E-2</v>
      </c>
      <c r="AA57" s="251">
        <v>0.05</v>
      </c>
      <c r="AB57" s="112">
        <v>110.53</v>
      </c>
      <c r="AC57" s="151"/>
    </row>
    <row r="58" spans="1:29" s="150" customFormat="1" ht="27" customHeight="1" x14ac:dyDescent="0.25">
      <c r="A58" s="32"/>
      <c r="B58" s="14"/>
      <c r="C58" s="127"/>
      <c r="D58" s="46"/>
      <c r="E58" s="263"/>
      <c r="F58" s="61"/>
      <c r="G58" s="61"/>
      <c r="H58" s="66"/>
      <c r="I58" s="56"/>
      <c r="J58" s="99"/>
      <c r="K58" s="96"/>
      <c r="L58" s="76"/>
      <c r="M58" s="87"/>
      <c r="N58" s="99"/>
      <c r="O58" s="61"/>
      <c r="P58" s="99"/>
      <c r="Q58" s="61"/>
      <c r="R58" s="76"/>
      <c r="S58" s="61"/>
      <c r="T58" s="345"/>
      <c r="U58" s="344"/>
      <c r="V58" s="343"/>
      <c r="W58" s="296"/>
      <c r="X58" s="296"/>
      <c r="Y58" s="303"/>
      <c r="Z58" s="247"/>
      <c r="AA58" s="247"/>
      <c r="AB58" s="113">
        <v>110.63</v>
      </c>
      <c r="AC58" s="151"/>
    </row>
    <row r="59" spans="1:29" s="150" customFormat="1" ht="27" customHeight="1" x14ac:dyDescent="0.25">
      <c r="A59" s="32"/>
      <c r="B59" s="14"/>
      <c r="C59" s="127"/>
      <c r="D59" s="46"/>
      <c r="E59" s="263"/>
      <c r="F59" s="61"/>
      <c r="G59" s="61"/>
      <c r="H59" s="66"/>
      <c r="I59" s="56"/>
      <c r="J59" s="99" t="s">
        <v>93</v>
      </c>
      <c r="K59" s="96">
        <v>-3400</v>
      </c>
      <c r="L59" s="76"/>
      <c r="M59" s="87"/>
      <c r="N59" s="99"/>
      <c r="O59" s="61"/>
      <c r="P59" s="99"/>
      <c r="Q59" s="61"/>
      <c r="R59" s="76"/>
      <c r="S59" s="61"/>
      <c r="T59" s="345"/>
      <c r="U59" s="344"/>
      <c r="V59" s="343"/>
      <c r="W59" s="296"/>
      <c r="X59" s="296"/>
      <c r="Y59" s="303"/>
      <c r="Z59" s="247"/>
      <c r="AA59" s="247"/>
      <c r="AB59" s="113"/>
      <c r="AC59" s="151"/>
    </row>
    <row r="60" spans="1:29" s="150" customFormat="1" ht="27" customHeight="1" x14ac:dyDescent="0.25">
      <c r="A60" s="32">
        <v>23</v>
      </c>
      <c r="B60" s="132" t="s">
        <v>61</v>
      </c>
      <c r="C60" s="127">
        <v>-2.8000000000000001E-2</v>
      </c>
      <c r="D60" s="46">
        <v>-7.0000000000000007E-2</v>
      </c>
      <c r="E60" s="263">
        <v>1E-3</v>
      </c>
      <c r="F60" s="61">
        <v>-900</v>
      </c>
      <c r="G60" s="61">
        <v>-24800</v>
      </c>
      <c r="H60" s="66">
        <f>SUM(F60:G60)</f>
        <v>-25700</v>
      </c>
      <c r="I60" s="56"/>
      <c r="J60" s="99" t="s">
        <v>75</v>
      </c>
      <c r="K60" s="95">
        <v>-700</v>
      </c>
      <c r="L60" s="76">
        <f>SUM(K58:K60)</f>
        <v>-4100</v>
      </c>
      <c r="M60" s="238"/>
      <c r="N60" s="100" t="s">
        <v>93</v>
      </c>
      <c r="O60" s="61">
        <v>3800</v>
      </c>
      <c r="P60" s="100"/>
      <c r="Q60" s="61"/>
      <c r="R60" s="152">
        <f>SUM(O58:O60)+SUM(Q58:Q60)+M60</f>
        <v>3800</v>
      </c>
      <c r="S60" s="61">
        <v>-26000</v>
      </c>
      <c r="T60" s="345">
        <v>5341200</v>
      </c>
      <c r="U60" s="344">
        <v>4678000</v>
      </c>
      <c r="V60" s="343">
        <v>4677700</v>
      </c>
      <c r="W60" s="298">
        <v>-8.5000000000000006E-2</v>
      </c>
      <c r="X60" s="298">
        <v>-9.9000000000000005E-2</v>
      </c>
      <c r="Y60" s="246">
        <v>-6.5000000000000002E-2</v>
      </c>
      <c r="Z60" s="247">
        <v>-6.5000000000000002E-2</v>
      </c>
      <c r="AA60" s="247">
        <v>0.05</v>
      </c>
      <c r="AB60" s="113">
        <v>110.91</v>
      </c>
      <c r="AC60" s="151"/>
    </row>
    <row r="61" spans="1:29" s="150" customFormat="1" ht="27" customHeight="1" x14ac:dyDescent="0.25">
      <c r="A61" s="36"/>
      <c r="B61" s="14"/>
      <c r="C61" s="58"/>
      <c r="D61" s="281"/>
      <c r="E61" s="265"/>
      <c r="F61" s="64"/>
      <c r="G61" s="64"/>
      <c r="H61" s="70"/>
      <c r="I61" s="110"/>
      <c r="J61" s="109"/>
      <c r="K61" s="96"/>
      <c r="L61" s="72"/>
      <c r="M61" s="97"/>
      <c r="N61" s="99"/>
      <c r="O61" s="64"/>
      <c r="P61" s="99"/>
      <c r="Q61" s="64"/>
      <c r="R61" s="104"/>
      <c r="S61" s="64"/>
      <c r="T61" s="348"/>
      <c r="U61" s="347"/>
      <c r="V61" s="346"/>
      <c r="W61" s="295"/>
      <c r="X61" s="295"/>
      <c r="Y61" s="304"/>
      <c r="Z61" s="253"/>
      <c r="AA61" s="250"/>
      <c r="AB61" s="111">
        <v>110.76</v>
      </c>
      <c r="AC61" s="151"/>
    </row>
    <row r="62" spans="1:29" s="150" customFormat="1" ht="27" customHeight="1" x14ac:dyDescent="0.25">
      <c r="A62" s="32"/>
      <c r="B62" s="14"/>
      <c r="C62" s="59"/>
      <c r="D62" s="45"/>
      <c r="E62" s="263"/>
      <c r="F62" s="61"/>
      <c r="G62" s="61"/>
      <c r="H62" s="66"/>
      <c r="I62" s="134"/>
      <c r="J62" s="99"/>
      <c r="K62" s="96"/>
      <c r="L62" s="76"/>
      <c r="M62" s="87"/>
      <c r="N62" s="99"/>
      <c r="O62" s="61"/>
      <c r="P62" s="99" t="s">
        <v>173</v>
      </c>
      <c r="Q62" s="61">
        <v>11000</v>
      </c>
      <c r="R62" s="105"/>
      <c r="S62" s="61"/>
      <c r="T62" s="345"/>
      <c r="U62" s="344"/>
      <c r="V62" s="343"/>
      <c r="W62" s="296"/>
      <c r="X62" s="296"/>
      <c r="Y62" s="303"/>
      <c r="Z62" s="249"/>
      <c r="AA62" s="247"/>
      <c r="AB62" s="113"/>
      <c r="AC62" s="151"/>
    </row>
    <row r="63" spans="1:29" s="150" customFormat="1" ht="27" customHeight="1" x14ac:dyDescent="0.25">
      <c r="A63" s="34">
        <v>24</v>
      </c>
      <c r="B63" s="34" t="s">
        <v>62</v>
      </c>
      <c r="C63" s="126">
        <v>-2.8000000000000001E-2</v>
      </c>
      <c r="D63" s="280">
        <v>-6.5000000000000002E-2</v>
      </c>
      <c r="E63" s="264">
        <v>1E-3</v>
      </c>
      <c r="F63" s="57">
        <v>-1700</v>
      </c>
      <c r="G63" s="57">
        <v>500</v>
      </c>
      <c r="H63" s="67">
        <f>SUM(F63:G63)</f>
        <v>-1200</v>
      </c>
      <c r="I63" s="55"/>
      <c r="J63" s="100" t="s">
        <v>75</v>
      </c>
      <c r="K63" s="95">
        <v>-500</v>
      </c>
      <c r="L63" s="80">
        <f>SUM(K61:K63)</f>
        <v>-500</v>
      </c>
      <c r="M63" s="81"/>
      <c r="N63" s="100"/>
      <c r="O63" s="57"/>
      <c r="P63" s="100" t="s">
        <v>172</v>
      </c>
      <c r="Q63" s="57">
        <v>800</v>
      </c>
      <c r="R63" s="152">
        <f>SUM(O61:O63)+SUM(Q61:Q63)</f>
        <v>11800</v>
      </c>
      <c r="S63" s="57">
        <v>10100</v>
      </c>
      <c r="T63" s="342">
        <v>5351300</v>
      </c>
      <c r="U63" s="341">
        <v>4685200</v>
      </c>
      <c r="V63" s="340">
        <v>4684900</v>
      </c>
      <c r="W63" s="294">
        <v>-8.5999999999999993E-2</v>
      </c>
      <c r="X63" s="294">
        <v>-9.9000000000000005E-2</v>
      </c>
      <c r="Y63" s="242">
        <v>-6.5000000000000002E-2</v>
      </c>
      <c r="Z63" s="248">
        <v>-6.5000000000000002E-2</v>
      </c>
      <c r="AA63" s="251">
        <v>0.05</v>
      </c>
      <c r="AB63" s="112">
        <v>111.11</v>
      </c>
      <c r="AC63" s="151"/>
    </row>
    <row r="64" spans="1:29" s="150" customFormat="1" ht="27" customHeight="1" x14ac:dyDescent="0.25">
      <c r="A64" s="32"/>
      <c r="B64" s="14"/>
      <c r="C64" s="127"/>
      <c r="D64" s="46"/>
      <c r="E64" s="263"/>
      <c r="F64" s="61"/>
      <c r="G64" s="61"/>
      <c r="H64" s="66"/>
      <c r="I64" s="56"/>
      <c r="J64" s="99" t="s">
        <v>75</v>
      </c>
      <c r="K64" s="96">
        <v>-900</v>
      </c>
      <c r="L64" s="76"/>
      <c r="M64" s="87"/>
      <c r="N64" s="99"/>
      <c r="O64" s="61"/>
      <c r="P64" s="99"/>
      <c r="Q64" s="61"/>
      <c r="R64" s="76"/>
      <c r="S64" s="61"/>
      <c r="T64" s="345"/>
      <c r="U64" s="344"/>
      <c r="V64" s="343"/>
      <c r="W64" s="296"/>
      <c r="X64" s="296"/>
      <c r="Y64" s="303"/>
      <c r="Z64" s="247"/>
      <c r="AA64" s="247"/>
      <c r="AB64" s="113">
        <v>110.75</v>
      </c>
      <c r="AC64" s="151"/>
    </row>
    <row r="65" spans="1:30" s="150" customFormat="1" ht="27" customHeight="1" x14ac:dyDescent="0.25">
      <c r="A65" s="32"/>
      <c r="B65" s="14"/>
      <c r="C65" s="127"/>
      <c r="D65" s="46"/>
      <c r="E65" s="263"/>
      <c r="F65" s="61"/>
      <c r="G65" s="61"/>
      <c r="H65" s="66"/>
      <c r="I65" s="56"/>
      <c r="J65" s="99" t="s">
        <v>97</v>
      </c>
      <c r="K65" s="96">
        <v>-200</v>
      </c>
      <c r="L65" s="76"/>
      <c r="M65" s="87"/>
      <c r="N65" s="99"/>
      <c r="O65" s="61"/>
      <c r="P65" s="99" t="s">
        <v>65</v>
      </c>
      <c r="Q65" s="61">
        <v>-100</v>
      </c>
      <c r="R65" s="76"/>
      <c r="S65" s="61"/>
      <c r="T65" s="345"/>
      <c r="U65" s="344"/>
      <c r="V65" s="343"/>
      <c r="W65" s="296"/>
      <c r="X65" s="296"/>
      <c r="Y65" s="303"/>
      <c r="Z65" s="247"/>
      <c r="AA65" s="247"/>
      <c r="AB65" s="113"/>
      <c r="AC65" s="151"/>
    </row>
    <row r="66" spans="1:30" s="150" customFormat="1" ht="27" customHeight="1" x14ac:dyDescent="0.25">
      <c r="A66" s="34">
        <v>25</v>
      </c>
      <c r="B66" s="18" t="s">
        <v>63</v>
      </c>
      <c r="C66" s="126">
        <v>-2.9000000000000001E-2</v>
      </c>
      <c r="D66" s="280">
        <v>-7.4999999999999997E-2</v>
      </c>
      <c r="E66" s="264">
        <v>1E-3</v>
      </c>
      <c r="F66" s="57">
        <v>-1000</v>
      </c>
      <c r="G66" s="57">
        <v>1000</v>
      </c>
      <c r="H66" s="67">
        <f>SUM(F66:G66)</f>
        <v>0</v>
      </c>
      <c r="I66" s="55"/>
      <c r="J66" s="100" t="s">
        <v>134</v>
      </c>
      <c r="K66" s="95">
        <v>-99700</v>
      </c>
      <c r="L66" s="80">
        <f>SUM(K64:K66)</f>
        <v>-100800</v>
      </c>
      <c r="M66" s="81"/>
      <c r="N66" s="100"/>
      <c r="O66" s="57"/>
      <c r="P66" s="100" t="s">
        <v>134</v>
      </c>
      <c r="Q66" s="95">
        <v>107800</v>
      </c>
      <c r="R66" s="152">
        <f>SUM(O64:O66)+SUM(Q64:Q66)</f>
        <v>107700</v>
      </c>
      <c r="S66" s="57">
        <v>6900</v>
      </c>
      <c r="T66" s="342">
        <v>5358200</v>
      </c>
      <c r="U66" s="341">
        <v>4710600</v>
      </c>
      <c r="V66" s="340">
        <v>4710200</v>
      </c>
      <c r="W66" s="294">
        <v>-8.5000000000000006E-2</v>
      </c>
      <c r="X66" s="294">
        <v>-0.10299999999999999</v>
      </c>
      <c r="Y66" s="242">
        <v>-6.5000000000000002E-2</v>
      </c>
      <c r="Z66" s="251">
        <v>-7.4999999999999997E-2</v>
      </c>
      <c r="AA66" s="251">
        <v>4.4999999999999998E-2</v>
      </c>
      <c r="AB66" s="112">
        <v>110.99</v>
      </c>
      <c r="AC66" s="151"/>
    </row>
    <row r="67" spans="1:30" s="150" customFormat="1" ht="27" customHeight="1" x14ac:dyDescent="0.25">
      <c r="A67" s="32"/>
      <c r="B67" s="14"/>
      <c r="C67" s="127"/>
      <c r="D67" s="46"/>
      <c r="E67" s="263"/>
      <c r="F67" s="61"/>
      <c r="G67" s="61"/>
      <c r="H67" s="66"/>
      <c r="I67" s="56"/>
      <c r="J67" s="99"/>
      <c r="K67" s="96"/>
      <c r="L67" s="76"/>
      <c r="M67" s="87"/>
      <c r="N67" s="99"/>
      <c r="O67" s="61"/>
      <c r="P67" s="99"/>
      <c r="Q67" s="61"/>
      <c r="R67" s="76"/>
      <c r="S67" s="61"/>
      <c r="T67" s="345"/>
      <c r="U67" s="344"/>
      <c r="V67" s="343"/>
      <c r="W67" s="296"/>
      <c r="X67" s="296"/>
      <c r="Y67" s="303"/>
      <c r="Z67" s="247"/>
      <c r="AA67" s="247"/>
      <c r="AB67" s="113">
        <v>110.62</v>
      </c>
      <c r="AC67" s="151"/>
    </row>
    <row r="68" spans="1:30" s="150" customFormat="1" ht="27" customHeight="1" x14ac:dyDescent="0.25">
      <c r="A68" s="32"/>
      <c r="B68" s="14"/>
      <c r="C68" s="127"/>
      <c r="D68" s="46"/>
      <c r="E68" s="263"/>
      <c r="F68" s="61"/>
      <c r="G68" s="61"/>
      <c r="H68" s="66"/>
      <c r="I68" s="56"/>
      <c r="J68" s="99" t="s">
        <v>149</v>
      </c>
      <c r="K68" s="96">
        <v>-500</v>
      </c>
      <c r="L68" s="76"/>
      <c r="M68" s="87"/>
      <c r="N68" s="99"/>
      <c r="O68" s="61"/>
      <c r="P68" s="99"/>
      <c r="Q68" s="61"/>
      <c r="R68" s="76"/>
      <c r="S68" s="61"/>
      <c r="T68" s="345"/>
      <c r="U68" s="344"/>
      <c r="V68" s="343"/>
      <c r="W68" s="296"/>
      <c r="X68" s="296"/>
      <c r="Y68" s="303"/>
      <c r="Z68" s="247"/>
      <c r="AA68" s="247"/>
      <c r="AB68" s="113"/>
      <c r="AC68" s="151"/>
    </row>
    <row r="69" spans="1:30" s="150" customFormat="1" ht="27" customHeight="1" x14ac:dyDescent="0.25">
      <c r="A69" s="32">
        <v>28</v>
      </c>
      <c r="B69" s="132" t="s">
        <v>59</v>
      </c>
      <c r="C69" s="127">
        <v>-0.03</v>
      </c>
      <c r="D69" s="46">
        <v>-7.0000000000000007E-2</v>
      </c>
      <c r="E69" s="263">
        <v>1E-3</v>
      </c>
      <c r="F69" s="61">
        <v>-500</v>
      </c>
      <c r="G69" s="61">
        <v>-13400</v>
      </c>
      <c r="H69" s="66">
        <f>SUM(F69:G69)</f>
        <v>-13900</v>
      </c>
      <c r="I69" s="56"/>
      <c r="J69" s="99" t="s">
        <v>94</v>
      </c>
      <c r="K69" s="95">
        <v>100</v>
      </c>
      <c r="L69" s="76">
        <f>SUM(K67:K69)</f>
        <v>-400</v>
      </c>
      <c r="M69" s="238"/>
      <c r="N69" s="100"/>
      <c r="O69" s="61"/>
      <c r="P69" s="100"/>
      <c r="Q69" s="61"/>
      <c r="R69" s="152">
        <f>SUM(O67:O69)+SUM(Q67:Q69)+M69</f>
        <v>0</v>
      </c>
      <c r="S69" s="61">
        <v>-14300</v>
      </c>
      <c r="T69" s="345">
        <v>5343900</v>
      </c>
      <c r="U69" s="344">
        <v>4686600</v>
      </c>
      <c r="V69" s="343">
        <v>4686300</v>
      </c>
      <c r="W69" s="298">
        <v>-8.3000000000000004E-2</v>
      </c>
      <c r="X69" s="298">
        <v>-0.10299999999999999</v>
      </c>
      <c r="Y69" s="246">
        <v>-6.5000000000000002E-2</v>
      </c>
      <c r="Z69" s="247">
        <v>-7.4999999999999997E-2</v>
      </c>
      <c r="AA69" s="247">
        <v>5.5E-2</v>
      </c>
      <c r="AB69" s="113">
        <v>110.84</v>
      </c>
      <c r="AC69" s="151"/>
    </row>
    <row r="70" spans="1:30" s="150" customFormat="1" ht="27" customHeight="1" x14ac:dyDescent="0.25">
      <c r="A70" s="36"/>
      <c r="B70" s="14"/>
      <c r="C70" s="58"/>
      <c r="D70" s="281"/>
      <c r="E70" s="265"/>
      <c r="F70" s="64"/>
      <c r="G70" s="64"/>
      <c r="H70" s="70"/>
      <c r="I70" s="110"/>
      <c r="J70" s="109"/>
      <c r="K70" s="96"/>
      <c r="L70" s="72"/>
      <c r="M70" s="97"/>
      <c r="N70" s="99"/>
      <c r="O70" s="64"/>
      <c r="P70" s="99"/>
      <c r="Q70" s="64"/>
      <c r="R70" s="104"/>
      <c r="S70" s="64"/>
      <c r="T70" s="348"/>
      <c r="U70" s="347"/>
      <c r="V70" s="346"/>
      <c r="W70" s="295"/>
      <c r="X70" s="295"/>
      <c r="Y70" s="304"/>
      <c r="Z70" s="253"/>
      <c r="AA70" s="250"/>
      <c r="AB70" s="111">
        <v>110.46</v>
      </c>
      <c r="AC70" s="151"/>
    </row>
    <row r="71" spans="1:30" s="150" customFormat="1" ht="27" customHeight="1" x14ac:dyDescent="0.25">
      <c r="A71" s="32"/>
      <c r="B71" s="14"/>
      <c r="C71" s="59"/>
      <c r="D71" s="45"/>
      <c r="E71" s="263"/>
      <c r="F71" s="61"/>
      <c r="G71" s="61"/>
      <c r="H71" s="66"/>
      <c r="I71" s="134"/>
      <c r="J71" s="99"/>
      <c r="K71" s="96"/>
      <c r="L71" s="76"/>
      <c r="M71" s="87"/>
      <c r="N71" s="99"/>
      <c r="O71" s="61"/>
      <c r="P71" s="99" t="s">
        <v>171</v>
      </c>
      <c r="Q71" s="61">
        <v>9600</v>
      </c>
      <c r="R71" s="105"/>
      <c r="S71" s="61"/>
      <c r="T71" s="345"/>
      <c r="U71" s="344"/>
      <c r="V71" s="343"/>
      <c r="W71" s="296"/>
      <c r="X71" s="296"/>
      <c r="Y71" s="303"/>
      <c r="Z71" s="249"/>
      <c r="AA71" s="247"/>
      <c r="AB71" s="113"/>
      <c r="AC71" s="151"/>
    </row>
    <row r="72" spans="1:30" s="150" customFormat="1" ht="27" customHeight="1" x14ac:dyDescent="0.25">
      <c r="A72" s="34">
        <v>29</v>
      </c>
      <c r="B72" s="34" t="s">
        <v>60</v>
      </c>
      <c r="C72" s="126">
        <v>-2.9000000000000001E-2</v>
      </c>
      <c r="D72" s="280">
        <v>-7.0000000000000007E-2</v>
      </c>
      <c r="E72" s="264">
        <v>1E-3</v>
      </c>
      <c r="F72" s="57">
        <v>-1000</v>
      </c>
      <c r="G72" s="57">
        <v>2400</v>
      </c>
      <c r="H72" s="67">
        <f>SUM(F72:G72)</f>
        <v>1400</v>
      </c>
      <c r="I72" s="55"/>
      <c r="J72" s="100" t="s">
        <v>149</v>
      </c>
      <c r="K72" s="95">
        <v>-500</v>
      </c>
      <c r="L72" s="80">
        <f>SUM(K70:K72)</f>
        <v>-500</v>
      </c>
      <c r="M72" s="81"/>
      <c r="N72" s="100"/>
      <c r="O72" s="57"/>
      <c r="P72" s="100" t="s">
        <v>94</v>
      </c>
      <c r="Q72" s="57">
        <v>-100</v>
      </c>
      <c r="R72" s="152">
        <f>SUM(O70:O72)+SUM(Q70:Q72)</f>
        <v>9500</v>
      </c>
      <c r="S72" s="57">
        <v>10400</v>
      </c>
      <c r="T72" s="342">
        <v>5354300</v>
      </c>
      <c r="U72" s="341">
        <v>4704300</v>
      </c>
      <c r="V72" s="340">
        <v>4704000</v>
      </c>
      <c r="W72" s="294">
        <v>-9.5000000000000001E-2</v>
      </c>
      <c r="X72" s="294">
        <v>-0.10299999999999999</v>
      </c>
      <c r="Y72" s="242">
        <v>-7.1999999999999995E-2</v>
      </c>
      <c r="Z72" s="248">
        <v>-7.4999999999999997E-2</v>
      </c>
      <c r="AA72" s="251">
        <v>5.5E-2</v>
      </c>
      <c r="AB72" s="112">
        <v>110.69</v>
      </c>
      <c r="AC72" s="151"/>
    </row>
    <row r="73" spans="1:30" s="150" customFormat="1" ht="27" customHeight="1" x14ac:dyDescent="0.25">
      <c r="A73" s="32"/>
      <c r="B73" s="14"/>
      <c r="C73" s="127"/>
      <c r="D73" s="46"/>
      <c r="E73" s="263"/>
      <c r="F73" s="61"/>
      <c r="G73" s="61"/>
      <c r="H73" s="66"/>
      <c r="I73" s="56"/>
      <c r="J73" s="109"/>
      <c r="K73" s="96"/>
      <c r="L73" s="76"/>
      <c r="M73" s="87"/>
      <c r="N73" s="99"/>
      <c r="O73" s="61"/>
      <c r="P73" s="99" t="s">
        <v>170</v>
      </c>
      <c r="Q73" s="61">
        <v>12500</v>
      </c>
      <c r="R73" s="76"/>
      <c r="S73" s="61"/>
      <c r="T73" s="345"/>
      <c r="U73" s="344"/>
      <c r="V73" s="343"/>
      <c r="W73" s="296"/>
      <c r="X73" s="296"/>
      <c r="Y73" s="303"/>
      <c r="Z73" s="247"/>
      <c r="AA73" s="247"/>
      <c r="AB73" s="113">
        <v>110.44</v>
      </c>
      <c r="AC73" s="151"/>
    </row>
    <row r="74" spans="1:30" s="150" customFormat="1" ht="27" customHeight="1" x14ac:dyDescent="0.25">
      <c r="A74" s="32"/>
      <c r="B74" s="14"/>
      <c r="C74" s="127"/>
      <c r="D74" s="46"/>
      <c r="E74" s="263"/>
      <c r="F74" s="61"/>
      <c r="G74" s="61"/>
      <c r="H74" s="66"/>
      <c r="I74" s="56"/>
      <c r="J74" s="99" t="s">
        <v>149</v>
      </c>
      <c r="K74" s="96">
        <v>-3000</v>
      </c>
      <c r="L74" s="76"/>
      <c r="M74" s="87"/>
      <c r="N74" s="99"/>
      <c r="O74" s="61"/>
      <c r="P74" s="99" t="s">
        <v>149</v>
      </c>
      <c r="Q74" s="61">
        <v>5000</v>
      </c>
      <c r="R74" s="76"/>
      <c r="S74" s="61"/>
      <c r="T74" s="345"/>
      <c r="U74" s="344"/>
      <c r="V74" s="343"/>
      <c r="W74" s="296"/>
      <c r="X74" s="296"/>
      <c r="Y74" s="303"/>
      <c r="Z74" s="247"/>
      <c r="AA74" s="247"/>
      <c r="AB74" s="113"/>
      <c r="AC74" s="151"/>
    </row>
    <row r="75" spans="1:30" s="150" customFormat="1" ht="27" customHeight="1" thickBot="1" x14ac:dyDescent="0.3">
      <c r="A75" s="34">
        <v>30</v>
      </c>
      <c r="B75" s="18" t="s">
        <v>61</v>
      </c>
      <c r="C75" s="126">
        <v>-0.05</v>
      </c>
      <c r="D75" s="46">
        <v>-8.5999999999999993E-2</v>
      </c>
      <c r="E75" s="263">
        <v>1E-3</v>
      </c>
      <c r="F75" s="57">
        <v>-300</v>
      </c>
      <c r="G75" s="57">
        <v>11600</v>
      </c>
      <c r="H75" s="67">
        <f>SUM(F75:G75)</f>
        <v>11300</v>
      </c>
      <c r="I75" s="55"/>
      <c r="J75" s="100" t="s">
        <v>94</v>
      </c>
      <c r="K75" s="95">
        <v>100</v>
      </c>
      <c r="L75" s="80">
        <f>SUM(K73:K75)</f>
        <v>-2900</v>
      </c>
      <c r="M75" s="81"/>
      <c r="N75" s="100"/>
      <c r="O75" s="57"/>
      <c r="P75" s="100" t="s">
        <v>94</v>
      </c>
      <c r="Q75" s="95">
        <v>-1100</v>
      </c>
      <c r="R75" s="152">
        <f>SUM(O73:O75)+SUM(Q73:Q75)</f>
        <v>16400</v>
      </c>
      <c r="S75" s="57">
        <v>24800</v>
      </c>
      <c r="T75" s="342">
        <v>5379100</v>
      </c>
      <c r="U75" s="341">
        <v>4709300</v>
      </c>
      <c r="V75" s="340">
        <v>4709000</v>
      </c>
      <c r="W75" s="294">
        <v>-8.2000000000000003E-2</v>
      </c>
      <c r="X75" s="294">
        <v>-0.10299999999999999</v>
      </c>
      <c r="Y75" s="242">
        <v>-7.1999999999999995E-2</v>
      </c>
      <c r="Z75" s="251">
        <v>-0.08</v>
      </c>
      <c r="AA75" s="251">
        <v>5.5E-2</v>
      </c>
      <c r="AB75" s="112">
        <v>110.6</v>
      </c>
      <c r="AC75" s="151"/>
    </row>
    <row r="76" spans="1:30" ht="22.5" customHeight="1" x14ac:dyDescent="0.2">
      <c r="A76" s="192" t="s">
        <v>46</v>
      </c>
      <c r="B76" s="163"/>
      <c r="C76" s="271"/>
      <c r="D76" s="271"/>
      <c r="E76" s="272"/>
      <c r="F76" s="274"/>
      <c r="G76" s="164"/>
      <c r="H76" s="164"/>
      <c r="I76" s="165"/>
      <c r="J76" s="157" t="s">
        <v>13</v>
      </c>
      <c r="K76" s="166"/>
      <c r="L76" s="167"/>
      <c r="M76" s="168"/>
      <c r="N76" s="159" t="s">
        <v>16</v>
      </c>
      <c r="O76" s="160"/>
      <c r="P76" s="159" t="s">
        <v>16</v>
      </c>
      <c r="Q76" s="160"/>
      <c r="R76" s="161" t="s">
        <v>15</v>
      </c>
      <c r="S76" s="169"/>
      <c r="T76" s="186"/>
      <c r="U76" s="170"/>
      <c r="V76" s="167"/>
      <c r="W76" s="299"/>
      <c r="X76" s="301"/>
      <c r="Y76" s="307"/>
      <c r="Z76" s="308"/>
      <c r="AA76" s="301"/>
      <c r="AB76" s="171"/>
      <c r="AC76" s="149"/>
      <c r="AD76" s="149"/>
    </row>
    <row r="77" spans="1:30" ht="20.25" customHeight="1" thickBot="1" x14ac:dyDescent="0.25">
      <c r="A77" s="240" t="s">
        <v>47</v>
      </c>
      <c r="B77" s="172"/>
      <c r="C77" s="273">
        <f>AVERAGE(C8:C75)</f>
        <v>-2.9227272727272744E-2</v>
      </c>
      <c r="D77" s="284">
        <f>AVERAGE(D8:D75)</f>
        <v>-6.0954545454545463E-2</v>
      </c>
      <c r="E77" s="285">
        <f>AVERAGE(E8:E75)</f>
        <v>1.0000000000000007E-3</v>
      </c>
      <c r="F77" s="275">
        <v>-6283</v>
      </c>
      <c r="G77" s="162">
        <v>-32924</v>
      </c>
      <c r="H77" s="162">
        <f>SUM(F77:G77)</f>
        <v>-39207</v>
      </c>
      <c r="I77" s="174"/>
      <c r="J77" s="384">
        <v>60933</v>
      </c>
      <c r="K77" s="385"/>
      <c r="L77" s="175"/>
      <c r="M77" s="176"/>
      <c r="N77" s="381">
        <v>400</v>
      </c>
      <c r="O77" s="382"/>
      <c r="P77" s="381">
        <v>4786</v>
      </c>
      <c r="Q77" s="382"/>
      <c r="R77" s="177">
        <f>SUM(N77:Q77)</f>
        <v>5186</v>
      </c>
      <c r="S77" s="178"/>
      <c r="T77" s="239"/>
      <c r="U77" s="179"/>
      <c r="V77" s="180"/>
      <c r="W77" s="300">
        <f>AVERAGE(W10:W75)</f>
        <v>-8.1818181818181818E-2</v>
      </c>
      <c r="X77" s="302">
        <f>AVERAGE(X10:X75)</f>
        <v>-0.10313636363636366</v>
      </c>
      <c r="Y77" s="309">
        <f>AVERAGE(Y10:Y75)</f>
        <v>-6.5636363636363618E-2</v>
      </c>
      <c r="Z77" s="302">
        <f>AVERAGE(Z10:Z75)</f>
        <v>-6.7727272727272705E-2</v>
      </c>
      <c r="AA77" s="302">
        <f>AVERAGE(AA10:AA75)</f>
        <v>5.622727272727273E-2</v>
      </c>
      <c r="AB77" s="310">
        <f>AVERAGE(AB8:AB75)</f>
        <v>110.07704545454546</v>
      </c>
      <c r="AC77" s="149"/>
      <c r="AD77" s="149"/>
    </row>
    <row r="78" spans="1:30" ht="21.75" customHeight="1" x14ac:dyDescent="0.2">
      <c r="A78" s="192" t="s">
        <v>46</v>
      </c>
      <c r="B78" s="163"/>
      <c r="C78" s="156"/>
      <c r="D78" s="261"/>
      <c r="E78" s="270"/>
      <c r="F78" s="181" t="s">
        <v>17</v>
      </c>
      <c r="G78" s="182"/>
      <c r="H78" s="286"/>
      <c r="I78" s="165"/>
      <c r="J78" s="158" t="s">
        <v>14</v>
      </c>
      <c r="K78" s="166"/>
      <c r="L78" s="167"/>
      <c r="M78" s="183"/>
      <c r="N78" s="159" t="s">
        <v>17</v>
      </c>
      <c r="O78" s="160"/>
      <c r="P78" s="159" t="s">
        <v>17</v>
      </c>
      <c r="Q78" s="160"/>
      <c r="R78" s="161" t="s">
        <v>18</v>
      </c>
      <c r="S78" s="184"/>
      <c r="T78" s="185"/>
      <c r="U78" s="170"/>
      <c r="V78" s="186"/>
      <c r="W78" s="293"/>
      <c r="X78" s="288"/>
      <c r="Y78" s="289"/>
      <c r="Z78" s="289"/>
      <c r="AA78" s="288"/>
      <c r="AB78" s="290"/>
      <c r="AC78" s="149"/>
      <c r="AD78" s="149"/>
    </row>
    <row r="79" spans="1:30" ht="21" customHeight="1" thickBot="1" x14ac:dyDescent="0.25">
      <c r="A79" s="240" t="s">
        <v>48</v>
      </c>
      <c r="B79" s="172"/>
      <c r="C79" s="173">
        <v>-2.8500000000000018E-2</v>
      </c>
      <c r="D79" s="269"/>
      <c r="E79" s="268"/>
      <c r="F79" s="214">
        <v>1165926</v>
      </c>
      <c r="G79" s="187"/>
      <c r="H79" s="287"/>
      <c r="I79" s="174"/>
      <c r="J79" s="384">
        <v>52539</v>
      </c>
      <c r="K79" s="385"/>
      <c r="L79" s="175"/>
      <c r="M79" s="176"/>
      <c r="N79" s="381">
        <v>3751</v>
      </c>
      <c r="O79" s="382"/>
      <c r="P79" s="376">
        <v>2068073</v>
      </c>
      <c r="Q79" s="377"/>
      <c r="R79" s="188">
        <f>SUM(N79:Q79)</f>
        <v>2071824</v>
      </c>
      <c r="S79" s="189"/>
      <c r="T79" s="190"/>
      <c r="U79" s="179"/>
      <c r="V79" s="191"/>
      <c r="W79" s="179"/>
      <c r="X79" s="291"/>
      <c r="Y79" s="291"/>
      <c r="Z79" s="291"/>
      <c r="AA79" s="291"/>
      <c r="AB79" s="292"/>
      <c r="AC79" s="149"/>
      <c r="AD79" s="149"/>
    </row>
    <row r="80" spans="1:30" ht="15" customHeight="1" x14ac:dyDescent="0.15">
      <c r="A80" s="193"/>
      <c r="B80" s="193"/>
      <c r="C80" s="193"/>
      <c r="D80" s="193"/>
      <c r="E80" s="193"/>
      <c r="F80" s="194" t="s">
        <v>10</v>
      </c>
      <c r="G80" s="195">
        <v>0.75</v>
      </c>
      <c r="H80" s="196" t="s">
        <v>39</v>
      </c>
      <c r="I80" s="193"/>
      <c r="J80" s="193"/>
      <c r="K80" s="197" t="s">
        <v>42</v>
      </c>
      <c r="L80" s="42">
        <v>1.4750000000000001</v>
      </c>
      <c r="M80" s="196" t="s">
        <v>38</v>
      </c>
      <c r="N80" s="198"/>
      <c r="O80" s="193"/>
      <c r="P80" s="241" t="s">
        <v>56</v>
      </c>
      <c r="Q80" s="200"/>
      <c r="R80" s="199"/>
      <c r="S80" s="199"/>
      <c r="T80" s="200"/>
      <c r="U80" s="200"/>
      <c r="V80" s="200" t="s">
        <v>71</v>
      </c>
      <c r="W80" s="200"/>
      <c r="X80" s="201"/>
      <c r="Y80" s="202"/>
      <c r="Z80" s="202"/>
      <c r="AA80" s="229"/>
      <c r="AB80" s="193"/>
      <c r="AC80" s="149"/>
      <c r="AD80" s="149"/>
    </row>
    <row r="81" spans="1:30" ht="15" customHeight="1" x14ac:dyDescent="0.15">
      <c r="A81" s="193"/>
      <c r="B81" s="193"/>
      <c r="C81" s="193"/>
      <c r="D81" s="193"/>
      <c r="E81" s="193"/>
      <c r="F81" s="193"/>
      <c r="G81" s="195">
        <v>0.5</v>
      </c>
      <c r="H81" s="196" t="s">
        <v>40</v>
      </c>
      <c r="I81" s="193"/>
      <c r="J81" s="193"/>
      <c r="K81" s="197" t="s">
        <v>43</v>
      </c>
      <c r="L81" s="40">
        <v>1</v>
      </c>
      <c r="M81" s="196" t="s">
        <v>58</v>
      </c>
      <c r="N81" s="193"/>
      <c r="O81" s="193"/>
      <c r="P81" s="199" t="s">
        <v>57</v>
      </c>
      <c r="Q81" s="200"/>
      <c r="R81" s="199"/>
      <c r="S81" s="199"/>
      <c r="T81" s="203"/>
      <c r="U81" s="203"/>
      <c r="V81" s="200" t="s">
        <v>72</v>
      </c>
      <c r="W81" s="196"/>
      <c r="X81" s="204"/>
      <c r="Y81" s="205"/>
      <c r="Z81" s="205"/>
      <c r="AA81" s="230"/>
      <c r="AB81" s="193"/>
      <c r="AC81" s="149"/>
      <c r="AD81" s="149"/>
    </row>
    <row r="82" spans="1:30" ht="15" customHeight="1" x14ac:dyDescent="0.15">
      <c r="A82" s="193"/>
      <c r="B82" s="193"/>
      <c r="C82" s="193"/>
      <c r="D82" s="193"/>
      <c r="E82" s="193"/>
      <c r="F82" s="193"/>
      <c r="G82" s="195">
        <v>0.3</v>
      </c>
      <c r="H82" s="196" t="s">
        <v>41</v>
      </c>
      <c r="I82" s="193"/>
      <c r="J82" s="193"/>
      <c r="K82" s="197"/>
      <c r="L82" s="40"/>
      <c r="M82" s="196"/>
      <c r="N82" s="193"/>
      <c r="O82" s="207"/>
      <c r="P82" s="200" t="s">
        <v>70</v>
      </c>
      <c r="Q82" s="200"/>
      <c r="R82" s="208"/>
      <c r="S82" s="209"/>
      <c r="T82" s="203"/>
      <c r="U82" s="203"/>
      <c r="V82" s="196" t="s">
        <v>73</v>
      </c>
      <c r="W82" s="210"/>
      <c r="X82" s="201"/>
      <c r="Y82" s="202"/>
      <c r="Z82" s="202"/>
      <c r="AA82" s="206"/>
      <c r="AB82" s="193"/>
      <c r="AC82" s="149"/>
      <c r="AD82" s="149"/>
    </row>
    <row r="83" spans="1:30" ht="15" customHeight="1" x14ac:dyDescent="0.15">
      <c r="A83" s="20"/>
      <c r="B83" s="20"/>
      <c r="C83" s="20"/>
      <c r="D83" s="20"/>
      <c r="E83" s="20"/>
      <c r="K83" s="383"/>
      <c r="L83" s="383"/>
      <c r="M83" s="25"/>
      <c r="N83" s="28"/>
      <c r="O83" s="207"/>
      <c r="P83" s="200" t="s">
        <v>169</v>
      </c>
      <c r="Q83" s="33"/>
      <c r="R83" s="23"/>
      <c r="S83" s="23"/>
      <c r="T83" s="338"/>
      <c r="U83" s="29"/>
      <c r="V83" s="210" t="s">
        <v>74</v>
      </c>
      <c r="X83" s="121"/>
      <c r="Y83" s="123"/>
      <c r="Z83" s="123"/>
      <c r="AA83" s="123"/>
      <c r="AB83"/>
      <c r="AC83" s="149"/>
      <c r="AD83" s="149"/>
    </row>
    <row r="84" spans="1:30" x14ac:dyDescent="0.15">
      <c r="A84" s="21"/>
      <c r="B84" s="20"/>
      <c r="C84" s="20"/>
      <c r="D84" s="20"/>
      <c r="E84" s="20"/>
      <c r="L84" s="22"/>
      <c r="M84" s="39"/>
      <c r="N84" s="28"/>
      <c r="O84" s="207"/>
      <c r="P84" s="20"/>
      <c r="Q84" s="27"/>
      <c r="R84" s="25"/>
      <c r="S84" s="28"/>
      <c r="T84" s="338"/>
      <c r="U84" s="29"/>
      <c r="X84" s="121"/>
      <c r="Y84" s="123"/>
      <c r="Z84" s="123"/>
      <c r="AA84" s="123"/>
      <c r="AB84" s="123"/>
      <c r="AC84" s="124"/>
    </row>
    <row r="85" spans="1:30" x14ac:dyDescent="0.15">
      <c r="C85" s="1"/>
      <c r="D85" s="1"/>
      <c r="K85" s="4"/>
      <c r="L85" s="22"/>
      <c r="O85" s="207"/>
      <c r="P85" s="338"/>
    </row>
    <row r="86" spans="1:30" ht="14.25" x14ac:dyDescent="0.15">
      <c r="C86" s="45"/>
      <c r="D86" s="45"/>
      <c r="E86" s="20"/>
      <c r="O86" s="207"/>
      <c r="Q86" s="24"/>
      <c r="R86" s="25"/>
      <c r="S86" s="26"/>
      <c r="T86" s="20"/>
    </row>
    <row r="87" spans="1:30" ht="14.25" x14ac:dyDescent="0.15">
      <c r="C87" s="45"/>
      <c r="D87" s="45"/>
      <c r="F87" s="20"/>
      <c r="J87" s="29"/>
      <c r="P87" s="38"/>
    </row>
    <row r="88" spans="1:30" ht="14.25" x14ac:dyDescent="0.15">
      <c r="C88" s="45"/>
      <c r="D88" s="45"/>
      <c r="F88" s="22"/>
      <c r="G88" s="27"/>
      <c r="H88" s="25"/>
      <c r="I88" s="28"/>
      <c r="J88" s="29"/>
    </row>
    <row r="89" spans="1:30" ht="14.25" x14ac:dyDescent="0.15">
      <c r="C89" s="45"/>
      <c r="D89" s="45"/>
      <c r="F89" s="20"/>
      <c r="G89" s="27"/>
      <c r="H89" s="25"/>
      <c r="I89" s="28"/>
      <c r="J89" s="338"/>
    </row>
    <row r="90" spans="1:30" ht="14.25" x14ac:dyDescent="0.15">
      <c r="C90" s="46"/>
      <c r="D90" s="46"/>
      <c r="F90" s="338"/>
      <c r="G90" s="27"/>
      <c r="H90" s="25"/>
      <c r="I90" s="28"/>
      <c r="J90" s="338"/>
    </row>
    <row r="91" spans="1:30" ht="14.25" x14ac:dyDescent="0.15">
      <c r="C91" s="47"/>
      <c r="D91" s="47"/>
      <c r="F91" s="31"/>
      <c r="G91" s="27"/>
      <c r="H91" s="25"/>
      <c r="I91" s="28"/>
      <c r="J91" s="29"/>
    </row>
    <row r="92" spans="1:30" ht="14.25" x14ac:dyDescent="0.15">
      <c r="C92" s="47"/>
      <c r="D92" s="47"/>
    </row>
    <row r="93" spans="1:30" ht="14.25" x14ac:dyDescent="0.15">
      <c r="C93" s="47"/>
      <c r="D93" s="47"/>
    </row>
    <row r="94" spans="1:30" ht="14.25" x14ac:dyDescent="0.15">
      <c r="C94" s="47"/>
      <c r="D94" s="47"/>
    </row>
    <row r="95" spans="1:30" ht="14.25" x14ac:dyDescent="0.15">
      <c r="C95" s="47"/>
      <c r="D95" s="47"/>
    </row>
    <row r="96" spans="1:3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ht="14.25" x14ac:dyDescent="0.15">
      <c r="C138" s="45"/>
      <c r="D138" s="45"/>
    </row>
    <row r="139" spans="3:4" ht="14.25" x14ac:dyDescent="0.15">
      <c r="C139" s="45"/>
      <c r="D139" s="45"/>
    </row>
    <row r="140" spans="3:4" ht="14.25" x14ac:dyDescent="0.15">
      <c r="C140" s="45"/>
      <c r="D140" s="45"/>
    </row>
    <row r="141" spans="3:4" ht="14.25" x14ac:dyDescent="0.15">
      <c r="C141" s="45"/>
      <c r="D141" s="45"/>
    </row>
    <row r="142" spans="3:4" x14ac:dyDescent="0.15">
      <c r="C142" s="48"/>
      <c r="D142" s="48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  <row r="177" spans="3:4" x14ac:dyDescent="0.15">
      <c r="C177" s="1"/>
      <c r="D177" s="1"/>
    </row>
    <row r="178" spans="3:4" x14ac:dyDescent="0.15">
      <c r="C178" s="1"/>
      <c r="D178" s="1"/>
    </row>
    <row r="179" spans="3:4" x14ac:dyDescent="0.15">
      <c r="C179" s="1"/>
      <c r="D179" s="1"/>
    </row>
    <row r="180" spans="3:4" x14ac:dyDescent="0.15">
      <c r="C180" s="1"/>
      <c r="D180" s="1"/>
    </row>
  </sheetData>
  <mergeCells count="10">
    <mergeCell ref="A5:B7"/>
    <mergeCell ref="P79:Q79"/>
    <mergeCell ref="M5:R5"/>
    <mergeCell ref="P77:Q77"/>
    <mergeCell ref="S5:V5"/>
    <mergeCell ref="K83:L83"/>
    <mergeCell ref="N79:O79"/>
    <mergeCell ref="N77:O77"/>
    <mergeCell ref="J79:K79"/>
    <mergeCell ref="J77:K77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8"/>
  <sheetViews>
    <sheetView view="pageBreakPreview" zoomScale="40" zoomScaleNormal="5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7" width="17.875" customWidth="1"/>
    <col min="18" max="18" width="18.12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168</v>
      </c>
      <c r="U1" s="4"/>
      <c r="Y1" s="116"/>
      <c r="AA1" s="120"/>
      <c r="AB1" s="335">
        <v>44348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31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77</v>
      </c>
      <c r="Y7" s="224" t="s">
        <v>54</v>
      </c>
      <c r="Z7" s="225" t="s">
        <v>78</v>
      </c>
      <c r="AA7" s="226" t="s">
        <v>79</v>
      </c>
      <c r="AB7" s="213" t="s">
        <v>80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11"/>
      <c r="U8" s="311"/>
      <c r="V8" s="255"/>
      <c r="W8" s="260"/>
      <c r="X8" s="295"/>
      <c r="Y8" s="303"/>
      <c r="Z8" s="247"/>
      <c r="AA8" s="247"/>
      <c r="AB8" s="113">
        <v>109.17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 t="s">
        <v>75</v>
      </c>
      <c r="K9" s="78">
        <v>-300</v>
      </c>
      <c r="L9" s="76"/>
      <c r="M9" s="77"/>
      <c r="N9" s="99"/>
      <c r="O9" s="61"/>
      <c r="P9" s="99"/>
      <c r="Q9" s="61"/>
      <c r="R9" s="153"/>
      <c r="S9" s="84"/>
      <c r="T9" s="311"/>
      <c r="U9" s="311"/>
      <c r="V9" s="255"/>
      <c r="W9" s="260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6</v>
      </c>
      <c r="B10" s="144" t="s">
        <v>62</v>
      </c>
      <c r="C10" s="126">
        <v>-1.6E-2</v>
      </c>
      <c r="D10" s="282">
        <v>-7.4999999999999997E-2</v>
      </c>
      <c r="E10" s="283">
        <v>1E-3</v>
      </c>
      <c r="F10" s="57">
        <v>3000</v>
      </c>
      <c r="G10" s="57">
        <v>-32800</v>
      </c>
      <c r="H10" s="145">
        <f>SUM(F10:G10)</f>
        <v>-29800</v>
      </c>
      <c r="I10" s="54"/>
      <c r="J10" s="100" t="s">
        <v>65</v>
      </c>
      <c r="K10" s="79">
        <v>400</v>
      </c>
      <c r="L10" s="80">
        <f>SUM(K8:K10)</f>
        <v>100</v>
      </c>
      <c r="M10" s="106"/>
      <c r="N10" s="100"/>
      <c r="O10" s="57"/>
      <c r="P10" s="100" t="s">
        <v>65</v>
      </c>
      <c r="Q10" s="79">
        <v>-300</v>
      </c>
      <c r="R10" s="152">
        <f>SUM(O8:O10)+SUM(Q8:Q10)</f>
        <v>-300</v>
      </c>
      <c r="S10" s="82">
        <v>30000</v>
      </c>
      <c r="T10" s="312">
        <v>5300700</v>
      </c>
      <c r="U10" s="313">
        <v>4675200</v>
      </c>
      <c r="V10" s="314">
        <v>4675100</v>
      </c>
      <c r="W10" s="294">
        <v>-8.8999999999999996E-2</v>
      </c>
      <c r="X10" s="294">
        <v>-0.108</v>
      </c>
      <c r="Y10" s="242">
        <v>-6.5000000000000002E-2</v>
      </c>
      <c r="Z10" s="248">
        <v>-7.0000000000000007E-2</v>
      </c>
      <c r="AA10" s="251">
        <v>8.5000000000000006E-2</v>
      </c>
      <c r="AB10" s="112">
        <v>109.42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11"/>
      <c r="U11" s="311"/>
      <c r="V11" s="255"/>
      <c r="W11" s="295"/>
      <c r="X11" s="295"/>
      <c r="Y11" s="303"/>
      <c r="Z11" s="249"/>
      <c r="AA11" s="247"/>
      <c r="AB11" s="113">
        <v>108.95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 t="s">
        <v>75</v>
      </c>
      <c r="K12" s="78">
        <v>-100</v>
      </c>
      <c r="L12" s="76"/>
      <c r="M12" s="77"/>
      <c r="N12" s="99"/>
      <c r="O12" s="61"/>
      <c r="P12" s="99" t="s">
        <v>82</v>
      </c>
      <c r="Q12" s="61">
        <v>7000</v>
      </c>
      <c r="R12" s="153"/>
      <c r="S12" s="84"/>
      <c r="T12" s="311"/>
      <c r="U12" s="311"/>
      <c r="V12" s="255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7</v>
      </c>
      <c r="B13" s="18" t="s">
        <v>63</v>
      </c>
      <c r="C13" s="126">
        <v>-1.6E-2</v>
      </c>
      <c r="D13" s="276">
        <v>-0.08</v>
      </c>
      <c r="E13" s="264">
        <v>1E-3</v>
      </c>
      <c r="F13" s="57">
        <v>3100</v>
      </c>
      <c r="G13" s="57">
        <v>-32800</v>
      </c>
      <c r="H13" s="145">
        <f>SUM(F13:G13)</f>
        <v>-29700</v>
      </c>
      <c r="I13" s="54"/>
      <c r="J13" s="100" t="s">
        <v>65</v>
      </c>
      <c r="K13" s="79">
        <v>300</v>
      </c>
      <c r="L13" s="80">
        <f>SUM(K11:K13)</f>
        <v>200</v>
      </c>
      <c r="M13" s="106"/>
      <c r="N13" s="100"/>
      <c r="O13" s="57"/>
      <c r="P13" s="100" t="s">
        <v>65</v>
      </c>
      <c r="Q13" s="57">
        <v>-400</v>
      </c>
      <c r="R13" s="152">
        <f>SUM(O11:O13)+SUM(Q11:Q13)</f>
        <v>6600</v>
      </c>
      <c r="S13" s="82">
        <v>-22900</v>
      </c>
      <c r="T13" s="312">
        <v>5277800</v>
      </c>
      <c r="U13" s="313">
        <v>4644800</v>
      </c>
      <c r="V13" s="314">
        <v>4644800</v>
      </c>
      <c r="W13" s="294">
        <v>-8.3000000000000004E-2</v>
      </c>
      <c r="X13" s="294">
        <v>-0.104</v>
      </c>
      <c r="Y13" s="242">
        <v>-6.5000000000000002E-2</v>
      </c>
      <c r="Z13" s="248">
        <v>-0.06</v>
      </c>
      <c r="AA13" s="251">
        <v>0.08</v>
      </c>
      <c r="AB13" s="112">
        <v>109.19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/>
      <c r="K14" s="78"/>
      <c r="L14" s="76"/>
      <c r="M14" s="87"/>
      <c r="N14" s="99"/>
      <c r="O14" s="61"/>
      <c r="P14" s="99"/>
      <c r="Q14" s="61"/>
      <c r="R14" s="76"/>
      <c r="S14" s="61"/>
      <c r="T14" s="311"/>
      <c r="U14" s="315"/>
      <c r="V14" s="255"/>
      <c r="W14" s="296"/>
      <c r="X14" s="296"/>
      <c r="Y14" s="303"/>
      <c r="Z14" s="249"/>
      <c r="AA14" s="247"/>
      <c r="AB14" s="113">
        <v>108.48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/>
      <c r="K15" s="78"/>
      <c r="L15" s="76"/>
      <c r="M15" s="87"/>
      <c r="N15" s="99"/>
      <c r="O15" s="61"/>
      <c r="P15" s="130"/>
      <c r="Q15" s="61"/>
      <c r="R15" s="76"/>
      <c r="S15" s="61"/>
      <c r="T15" s="311"/>
      <c r="U15" s="315"/>
      <c r="V15" s="255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10</v>
      </c>
      <c r="B16" s="18" t="s">
        <v>59</v>
      </c>
      <c r="C16" s="126">
        <v>-1.6E-2</v>
      </c>
      <c r="D16" s="276">
        <v>-7.0000000000000007E-2</v>
      </c>
      <c r="E16" s="264">
        <v>1E-3</v>
      </c>
      <c r="F16" s="57">
        <v>2100</v>
      </c>
      <c r="G16" s="57">
        <v>-10200</v>
      </c>
      <c r="H16" s="60">
        <f>SUM(F16:G16)</f>
        <v>-8100</v>
      </c>
      <c r="I16" s="54"/>
      <c r="J16" s="100" t="s">
        <v>65</v>
      </c>
      <c r="K16" s="79">
        <v>400</v>
      </c>
      <c r="L16" s="80">
        <f>SUM(K14:K16)</f>
        <v>400</v>
      </c>
      <c r="M16" s="81"/>
      <c r="N16" s="100"/>
      <c r="O16" s="57"/>
      <c r="P16" s="99" t="s">
        <v>65</v>
      </c>
      <c r="Q16" s="57">
        <v>-1600</v>
      </c>
      <c r="R16" s="152">
        <f>SUM(O14:O16)+SUM(Q14:Q16)</f>
        <v>-1600</v>
      </c>
      <c r="S16" s="82">
        <v>-9300</v>
      </c>
      <c r="T16" s="312">
        <v>5268500</v>
      </c>
      <c r="U16" s="313">
        <v>4634100</v>
      </c>
      <c r="V16" s="314">
        <v>4634100</v>
      </c>
      <c r="W16" s="294">
        <v>-8.5000000000000006E-2</v>
      </c>
      <c r="X16" s="294">
        <v>-0.104</v>
      </c>
      <c r="Y16" s="242">
        <v>-6.5000000000000002E-2</v>
      </c>
      <c r="Z16" s="248">
        <v>-6.5000000000000002E-2</v>
      </c>
      <c r="AA16" s="251">
        <v>0.08</v>
      </c>
      <c r="AB16" s="112">
        <v>109.05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/>
      <c r="K17" s="83"/>
      <c r="L17" s="72"/>
      <c r="M17" s="77"/>
      <c r="N17" s="99"/>
      <c r="O17" s="64"/>
      <c r="P17" s="244"/>
      <c r="Q17" s="64"/>
      <c r="R17" s="215"/>
      <c r="S17" s="84"/>
      <c r="T17" s="311"/>
      <c r="U17" s="315"/>
      <c r="V17" s="256"/>
      <c r="W17" s="295"/>
      <c r="X17" s="295"/>
      <c r="Y17" s="304"/>
      <c r="Z17" s="250"/>
      <c r="AA17" s="247"/>
      <c r="AB17" s="111">
        <v>108.79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 t="s">
        <v>75</v>
      </c>
      <c r="K18" s="83">
        <v>-300</v>
      </c>
      <c r="L18" s="76"/>
      <c r="M18" s="77"/>
      <c r="N18" s="99"/>
      <c r="O18" s="61"/>
      <c r="P18" s="130" t="s">
        <v>82</v>
      </c>
      <c r="Q18" s="61">
        <v>9300</v>
      </c>
      <c r="R18" s="153"/>
      <c r="S18" s="84"/>
      <c r="T18" s="311"/>
      <c r="U18" s="315"/>
      <c r="V18" s="255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11</v>
      </c>
      <c r="B19" s="18" t="s">
        <v>60</v>
      </c>
      <c r="C19" s="126">
        <v>-1.4999999999999999E-2</v>
      </c>
      <c r="D19" s="276">
        <v>-7.0000000000000007E-2</v>
      </c>
      <c r="E19" s="264">
        <v>1E-3</v>
      </c>
      <c r="F19" s="57">
        <v>1700</v>
      </c>
      <c r="G19" s="57">
        <v>1800</v>
      </c>
      <c r="H19" s="60">
        <f>SUM(F19:G19)</f>
        <v>3500</v>
      </c>
      <c r="I19" s="54"/>
      <c r="J19" s="100" t="s">
        <v>65</v>
      </c>
      <c r="K19" s="83">
        <v>1600</v>
      </c>
      <c r="L19" s="80">
        <f>SUM(K17:K19)</f>
        <v>1300</v>
      </c>
      <c r="M19" s="81"/>
      <c r="N19" s="100"/>
      <c r="O19" s="57"/>
      <c r="P19" s="100" t="s">
        <v>65</v>
      </c>
      <c r="Q19" s="57">
        <v>-200</v>
      </c>
      <c r="R19" s="152">
        <f>SUM(O17:O19)+SUM(Q17:Q19)</f>
        <v>9100</v>
      </c>
      <c r="S19" s="69">
        <v>13900</v>
      </c>
      <c r="T19" s="312">
        <v>5282400</v>
      </c>
      <c r="U19" s="313">
        <v>4628600</v>
      </c>
      <c r="V19" s="314">
        <v>4628500</v>
      </c>
      <c r="W19" s="297">
        <v>-9.0999999999999998E-2</v>
      </c>
      <c r="X19" s="297">
        <v>-0.104</v>
      </c>
      <c r="Y19" s="242">
        <v>-6.5000000000000002E-2</v>
      </c>
      <c r="Z19" s="251">
        <v>-6.5000000000000002E-2</v>
      </c>
      <c r="AA19" s="251">
        <v>7.0000000000000007E-2</v>
      </c>
      <c r="AB19" s="112">
        <v>108.99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 t="s">
        <v>93</v>
      </c>
      <c r="K20" s="71">
        <v>-3400</v>
      </c>
      <c r="L20" s="72"/>
      <c r="M20" s="73"/>
      <c r="N20" s="99"/>
      <c r="O20" s="61"/>
      <c r="P20" s="99"/>
      <c r="Q20" s="61"/>
      <c r="R20" s="215"/>
      <c r="S20" s="88"/>
      <c r="T20" s="316"/>
      <c r="U20" s="317"/>
      <c r="V20" s="256"/>
      <c r="W20" s="295"/>
      <c r="X20" s="295"/>
      <c r="Y20" s="304"/>
      <c r="Z20" s="250"/>
      <c r="AA20" s="250"/>
      <c r="AB20" s="111">
        <v>108.62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75</v>
      </c>
      <c r="K21" s="75">
        <v>-100</v>
      </c>
      <c r="L21" s="76"/>
      <c r="M21" s="77"/>
      <c r="N21" s="99"/>
      <c r="O21" s="61"/>
      <c r="P21" s="99" t="s">
        <v>83</v>
      </c>
      <c r="Q21" s="61">
        <v>10000</v>
      </c>
      <c r="R21" s="153"/>
      <c r="S21" s="84"/>
      <c r="T21" s="311"/>
      <c r="U21" s="315"/>
      <c r="V21" s="255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12</v>
      </c>
      <c r="B22" s="18" t="s">
        <v>61</v>
      </c>
      <c r="C22" s="126">
        <v>-1.6E-2</v>
      </c>
      <c r="D22" s="276">
        <v>-7.0000000000000007E-2</v>
      </c>
      <c r="E22" s="264">
        <v>1E-3</v>
      </c>
      <c r="F22" s="57">
        <v>1000</v>
      </c>
      <c r="G22" s="57">
        <v>-32600</v>
      </c>
      <c r="H22" s="60">
        <f>SUM(F22:G22)</f>
        <v>-31600</v>
      </c>
      <c r="I22" s="54"/>
      <c r="J22" s="100" t="s">
        <v>65</v>
      </c>
      <c r="K22" s="86">
        <v>200</v>
      </c>
      <c r="L22" s="80">
        <f>SUM(K20:K22)</f>
        <v>-3300</v>
      </c>
      <c r="M22" s="98"/>
      <c r="N22" s="100" t="s">
        <v>93</v>
      </c>
      <c r="O22" s="57">
        <v>2900</v>
      </c>
      <c r="P22" s="99" t="s">
        <v>65</v>
      </c>
      <c r="Q22" s="57">
        <v>-100</v>
      </c>
      <c r="R22" s="152">
        <f>SUM(O20:O22)+SUM(Q20:Q22)</f>
        <v>12800</v>
      </c>
      <c r="S22" s="69">
        <v>-22100</v>
      </c>
      <c r="T22" s="312">
        <v>5260300</v>
      </c>
      <c r="U22" s="313">
        <v>4625800</v>
      </c>
      <c r="V22" s="314">
        <v>4625800</v>
      </c>
      <c r="W22" s="294">
        <v>-8.6999999999999994E-2</v>
      </c>
      <c r="X22" s="294">
        <v>-0.104</v>
      </c>
      <c r="Y22" s="242">
        <v>-6.5000000000000002E-2</v>
      </c>
      <c r="Z22" s="248">
        <v>-0.06</v>
      </c>
      <c r="AA22" s="251">
        <v>7.4999999999999997E-2</v>
      </c>
      <c r="AB22" s="148">
        <v>108.9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/>
      <c r="Q23" s="61"/>
      <c r="R23" s="153"/>
      <c r="S23" s="84"/>
      <c r="T23" s="311"/>
      <c r="U23" s="315"/>
      <c r="V23" s="256"/>
      <c r="W23" s="295"/>
      <c r="X23" s="295"/>
      <c r="Y23" s="305"/>
      <c r="Z23" s="252"/>
      <c r="AA23" s="250"/>
      <c r="AB23" s="111">
        <v>109.48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 t="s">
        <v>75</v>
      </c>
      <c r="K24" s="75">
        <v>-100</v>
      </c>
      <c r="L24" s="76"/>
      <c r="M24" s="77"/>
      <c r="N24" s="99"/>
      <c r="O24" s="61"/>
      <c r="P24" s="99"/>
      <c r="Q24" s="61"/>
      <c r="R24" s="155"/>
      <c r="S24" s="84"/>
      <c r="T24" s="311"/>
      <c r="U24" s="315"/>
      <c r="V24" s="255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4">
        <v>13</v>
      </c>
      <c r="B25" s="18" t="s">
        <v>62</v>
      </c>
      <c r="C25" s="126">
        <v>-1.4E-2</v>
      </c>
      <c r="D25" s="276">
        <v>-7.0000000000000007E-2</v>
      </c>
      <c r="E25" s="264">
        <v>1E-3</v>
      </c>
      <c r="F25" s="57">
        <v>700</v>
      </c>
      <c r="G25" s="57">
        <v>3800</v>
      </c>
      <c r="H25" s="60">
        <f>SUM(F25:G25)</f>
        <v>4500</v>
      </c>
      <c r="I25" s="55"/>
      <c r="J25" s="100" t="s">
        <v>65</v>
      </c>
      <c r="K25" s="86">
        <v>100</v>
      </c>
      <c r="L25" s="80">
        <f>SUM(K23:K25)</f>
        <v>0</v>
      </c>
      <c r="M25" s="89"/>
      <c r="N25" s="100"/>
      <c r="O25" s="91"/>
      <c r="P25" s="100"/>
      <c r="Q25" s="91"/>
      <c r="R25" s="152">
        <f>SUM(O23:O25)+SUM(Q23:Q25)</f>
        <v>0</v>
      </c>
      <c r="S25" s="69">
        <v>4500</v>
      </c>
      <c r="T25" s="312">
        <v>5264800</v>
      </c>
      <c r="U25" s="318">
        <v>4632100</v>
      </c>
      <c r="V25" s="314">
        <v>4632100</v>
      </c>
      <c r="W25" s="294">
        <v>-8.5000000000000006E-2</v>
      </c>
      <c r="X25" s="294">
        <v>-0.10199999999999999</v>
      </c>
      <c r="Y25" s="242">
        <v>-6.5000000000000002E-2</v>
      </c>
      <c r="Z25" s="248">
        <v>-7.0000000000000007E-2</v>
      </c>
      <c r="AA25" s="251">
        <v>0.09</v>
      </c>
      <c r="AB25" s="112">
        <v>109.78</v>
      </c>
      <c r="AC25" s="149"/>
      <c r="AD25" s="149"/>
    </row>
    <row r="26" spans="1:30" ht="27" customHeight="1" x14ac:dyDescent="0.25">
      <c r="A26" s="32"/>
      <c r="B26" s="14"/>
      <c r="C26" s="59"/>
      <c r="D26" s="277"/>
      <c r="E26" s="263"/>
      <c r="F26" s="61"/>
      <c r="G26" s="61"/>
      <c r="H26" s="66"/>
      <c r="I26" s="53"/>
      <c r="J26" s="99"/>
      <c r="K26" s="74"/>
      <c r="L26" s="76"/>
      <c r="M26" s="77"/>
      <c r="N26" s="99"/>
      <c r="O26" s="64"/>
      <c r="P26" s="99" t="s">
        <v>97</v>
      </c>
      <c r="Q26" s="64">
        <v>1300</v>
      </c>
      <c r="R26" s="216"/>
      <c r="S26" s="92"/>
      <c r="T26" s="319"/>
      <c r="U26" s="320"/>
      <c r="V26" s="256"/>
      <c r="W26" s="295"/>
      <c r="X26" s="295"/>
      <c r="Y26" s="306"/>
      <c r="Z26" s="249"/>
      <c r="AA26" s="247"/>
      <c r="AB26" s="111">
        <v>109.34</v>
      </c>
      <c r="AC26" s="149"/>
      <c r="AD26" s="149"/>
    </row>
    <row r="27" spans="1:30" s="150" customFormat="1" ht="27" customHeight="1" x14ac:dyDescent="0.25">
      <c r="A27" s="32"/>
      <c r="B27" s="14"/>
      <c r="C27" s="59"/>
      <c r="D27" s="45"/>
      <c r="E27" s="263"/>
      <c r="F27" s="61"/>
      <c r="G27" s="61"/>
      <c r="H27" s="66"/>
      <c r="I27" s="56"/>
      <c r="J27" s="99" t="s">
        <v>75</v>
      </c>
      <c r="K27" s="78">
        <v>-1100</v>
      </c>
      <c r="L27" s="76"/>
      <c r="M27" s="77"/>
      <c r="N27" s="99"/>
      <c r="O27" s="61"/>
      <c r="P27" s="99" t="s">
        <v>106</v>
      </c>
      <c r="Q27" s="61">
        <v>300</v>
      </c>
      <c r="R27" s="103"/>
      <c r="S27" s="84"/>
      <c r="T27" s="319"/>
      <c r="U27" s="321"/>
      <c r="V27" s="255"/>
      <c r="W27" s="296"/>
      <c r="X27" s="296"/>
      <c r="Y27" s="303"/>
      <c r="Z27" s="249"/>
      <c r="AA27" s="247"/>
      <c r="AB27" s="113"/>
    </row>
    <row r="28" spans="1:30" s="150" customFormat="1" ht="27" customHeight="1" x14ac:dyDescent="0.25">
      <c r="A28" s="34">
        <v>14</v>
      </c>
      <c r="B28" s="18" t="s">
        <v>63</v>
      </c>
      <c r="C28" s="243">
        <v>-1.0999999999999999E-2</v>
      </c>
      <c r="D28" s="278">
        <v>-7.4999999999999997E-2</v>
      </c>
      <c r="E28" s="264">
        <v>1E-3</v>
      </c>
      <c r="F28" s="57">
        <v>1100</v>
      </c>
      <c r="G28" s="57">
        <v>-6500</v>
      </c>
      <c r="H28" s="67">
        <f>SUM(F28:G28)</f>
        <v>-5400</v>
      </c>
      <c r="I28" s="55"/>
      <c r="J28" s="100" t="s">
        <v>106</v>
      </c>
      <c r="K28" s="57">
        <v>-400</v>
      </c>
      <c r="L28" s="80">
        <f>SUM(K26:K28)</f>
        <v>-1500</v>
      </c>
      <c r="M28" s="101"/>
      <c r="N28" s="100"/>
      <c r="O28" s="57"/>
      <c r="P28" s="100" t="s">
        <v>65</v>
      </c>
      <c r="Q28" s="57">
        <v>-200</v>
      </c>
      <c r="R28" s="152">
        <f>SUM(O26:O28)+SUM(Q26:Q28)</f>
        <v>1400</v>
      </c>
      <c r="S28" s="82">
        <v>-5500</v>
      </c>
      <c r="T28" s="322">
        <v>5259300</v>
      </c>
      <c r="U28" s="318">
        <v>4646300</v>
      </c>
      <c r="V28" s="314">
        <v>4646300</v>
      </c>
      <c r="W28" s="294">
        <v>-8.5000000000000006E-2</v>
      </c>
      <c r="X28" s="294">
        <v>-0.10299999999999999</v>
      </c>
      <c r="Y28" s="242">
        <v>-6.5000000000000002E-2</v>
      </c>
      <c r="Z28" s="248">
        <v>-7.0000000000000007E-2</v>
      </c>
      <c r="AA28" s="251">
        <v>0.08</v>
      </c>
      <c r="AB28" s="112">
        <v>109.65</v>
      </c>
    </row>
    <row r="29" spans="1:30" s="150" customFormat="1" ht="27" customHeight="1" x14ac:dyDescent="0.25">
      <c r="A29" s="32"/>
      <c r="B29" s="14"/>
      <c r="C29" s="59"/>
      <c r="D29" s="45"/>
      <c r="E29" s="263"/>
      <c r="F29" s="61"/>
      <c r="G29" s="61"/>
      <c r="H29" s="66"/>
      <c r="I29" s="56"/>
      <c r="J29" s="140"/>
      <c r="K29" s="61"/>
      <c r="L29" s="76"/>
      <c r="M29" s="94"/>
      <c r="N29" s="99"/>
      <c r="O29" s="61"/>
      <c r="P29" s="109"/>
      <c r="Q29" s="61"/>
      <c r="R29" s="103"/>
      <c r="S29" s="61"/>
      <c r="T29" s="311"/>
      <c r="U29" s="320"/>
      <c r="V29" s="256"/>
      <c r="W29" s="295"/>
      <c r="X29" s="295"/>
      <c r="Y29" s="304"/>
      <c r="Z29" s="253"/>
      <c r="AA29" s="250"/>
      <c r="AB29" s="111">
        <v>109.16</v>
      </c>
    </row>
    <row r="30" spans="1:30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99" t="s">
        <v>75</v>
      </c>
      <c r="K30" s="61">
        <v>-600</v>
      </c>
      <c r="L30" s="76"/>
      <c r="M30" s="94"/>
      <c r="N30" s="99"/>
      <c r="O30" s="61"/>
      <c r="P30" s="99"/>
      <c r="Q30" s="61"/>
      <c r="R30" s="103"/>
      <c r="S30" s="61"/>
      <c r="T30" s="311"/>
      <c r="U30" s="315"/>
      <c r="V30" s="255"/>
      <c r="W30" s="296"/>
      <c r="X30" s="296"/>
      <c r="Y30" s="303"/>
      <c r="Z30" s="249"/>
      <c r="AA30" s="247"/>
      <c r="AB30" s="113"/>
      <c r="AC30" s="149"/>
      <c r="AD30" s="149"/>
    </row>
    <row r="31" spans="1:30" ht="27" customHeight="1" x14ac:dyDescent="0.25">
      <c r="A31" s="34">
        <v>17</v>
      </c>
      <c r="B31" s="18" t="s">
        <v>59</v>
      </c>
      <c r="C31" s="126">
        <v>-1.4999999999999999E-2</v>
      </c>
      <c r="D31" s="276">
        <v>-7.0000000000000007E-2</v>
      </c>
      <c r="E31" s="264">
        <v>1E-3</v>
      </c>
      <c r="F31" s="57">
        <v>1200</v>
      </c>
      <c r="G31" s="57">
        <v>-4200</v>
      </c>
      <c r="H31" s="67">
        <f>SUM(F31:G31)</f>
        <v>-3000</v>
      </c>
      <c r="I31" s="102"/>
      <c r="J31" s="100" t="s">
        <v>65</v>
      </c>
      <c r="K31" s="57">
        <v>200</v>
      </c>
      <c r="L31" s="80">
        <f>SUM(K29:K31)</f>
        <v>-400</v>
      </c>
      <c r="M31" s="85"/>
      <c r="N31" s="100"/>
      <c r="O31" s="57"/>
      <c r="P31" s="100" t="s">
        <v>82</v>
      </c>
      <c r="Q31" s="57">
        <v>14000</v>
      </c>
      <c r="R31" s="152">
        <f>SUM(O29:O31)+SUM(Q29:Q31)</f>
        <v>14000</v>
      </c>
      <c r="S31" s="82">
        <v>10600</v>
      </c>
      <c r="T31" s="312">
        <v>5269900</v>
      </c>
      <c r="U31" s="313">
        <v>4618200</v>
      </c>
      <c r="V31" s="314">
        <v>4574000</v>
      </c>
      <c r="W31" s="294">
        <v>-0.09</v>
      </c>
      <c r="X31" s="294">
        <v>-0.108</v>
      </c>
      <c r="Y31" s="242">
        <v>-6.5000000000000002E-2</v>
      </c>
      <c r="Z31" s="248">
        <v>-7.0000000000000007E-2</v>
      </c>
      <c r="AA31" s="251">
        <v>7.4999999999999997E-2</v>
      </c>
      <c r="AB31" s="112">
        <v>109.5</v>
      </c>
      <c r="AC31" s="149"/>
      <c r="AD31" s="149"/>
    </row>
    <row r="32" spans="1:30" s="150" customFormat="1" ht="27" customHeight="1" x14ac:dyDescent="0.25">
      <c r="A32" s="32"/>
      <c r="B32" s="36"/>
      <c r="C32" s="128"/>
      <c r="D32" s="279"/>
      <c r="E32" s="265"/>
      <c r="F32" s="64"/>
      <c r="G32" s="64"/>
      <c r="H32" s="70"/>
      <c r="I32" s="146"/>
      <c r="J32" s="109"/>
      <c r="K32" s="64"/>
      <c r="L32" s="72"/>
      <c r="M32" s="97"/>
      <c r="N32" s="109"/>
      <c r="O32" s="64"/>
      <c r="P32" s="109"/>
      <c r="Q32" s="64"/>
      <c r="R32" s="72"/>
      <c r="S32" s="64"/>
      <c r="T32" s="316"/>
      <c r="U32" s="317"/>
      <c r="V32" s="256"/>
      <c r="W32" s="295"/>
      <c r="X32" s="295"/>
      <c r="Y32" s="304"/>
      <c r="Z32" s="250"/>
      <c r="AA32" s="250"/>
      <c r="AB32" s="111">
        <v>108.95</v>
      </c>
    </row>
    <row r="33" spans="1:30" s="150" customFormat="1" ht="27" customHeight="1" x14ac:dyDescent="0.25">
      <c r="A33" s="32"/>
      <c r="B33" s="32"/>
      <c r="C33" s="127"/>
      <c r="D33" s="46"/>
      <c r="E33" s="263"/>
      <c r="F33" s="61"/>
      <c r="G33" s="61"/>
      <c r="H33" s="66"/>
      <c r="I33" s="136"/>
      <c r="J33" s="99"/>
      <c r="K33" s="61"/>
      <c r="L33" s="76"/>
      <c r="M33" s="87"/>
      <c r="N33" s="99"/>
      <c r="O33" s="61"/>
      <c r="P33" s="99"/>
      <c r="Q33" s="61"/>
      <c r="R33" s="76"/>
      <c r="S33" s="61"/>
      <c r="T33" s="311"/>
      <c r="U33" s="315"/>
      <c r="V33" s="255"/>
      <c r="W33" s="296"/>
      <c r="X33" s="296"/>
      <c r="Y33" s="303"/>
      <c r="Z33" s="247"/>
      <c r="AA33" s="247"/>
      <c r="AB33" s="113"/>
    </row>
    <row r="34" spans="1:30" s="150" customFormat="1" ht="27" customHeight="1" x14ac:dyDescent="0.25">
      <c r="A34" s="34">
        <v>18</v>
      </c>
      <c r="B34" s="34" t="s">
        <v>60</v>
      </c>
      <c r="C34" s="126">
        <v>-1.6E-2</v>
      </c>
      <c r="D34" s="280">
        <v>-7.0000000000000007E-2</v>
      </c>
      <c r="E34" s="264">
        <v>1E-3</v>
      </c>
      <c r="F34" s="57">
        <v>1100</v>
      </c>
      <c r="G34" s="57">
        <v>2900</v>
      </c>
      <c r="H34" s="67">
        <f>SUM(F34:G34)</f>
        <v>4000</v>
      </c>
      <c r="I34" s="102"/>
      <c r="J34" s="100" t="s">
        <v>75</v>
      </c>
      <c r="K34" s="57">
        <v>-200</v>
      </c>
      <c r="L34" s="80">
        <f>SUM(K32:K34)</f>
        <v>-200</v>
      </c>
      <c r="M34" s="81"/>
      <c r="N34" s="100"/>
      <c r="O34" s="57"/>
      <c r="P34" s="100" t="s">
        <v>65</v>
      </c>
      <c r="Q34" s="95">
        <v>-200</v>
      </c>
      <c r="R34" s="152">
        <f>SUM(O32:O34)+SUM(Q32:Q34)</f>
        <v>-200</v>
      </c>
      <c r="S34" s="95">
        <v>3600</v>
      </c>
      <c r="T34" s="323">
        <v>5273500</v>
      </c>
      <c r="U34" s="313">
        <v>4626400</v>
      </c>
      <c r="V34" s="314">
        <v>4623500</v>
      </c>
      <c r="W34" s="294">
        <v>-9.1999999999999998E-2</v>
      </c>
      <c r="X34" s="294">
        <v>-0.108</v>
      </c>
      <c r="Y34" s="242">
        <v>-6.5000000000000002E-2</v>
      </c>
      <c r="Z34" s="251">
        <v>-7.0000000000000007E-2</v>
      </c>
      <c r="AA34" s="251">
        <v>7.4999999999999997E-2</v>
      </c>
      <c r="AB34" s="112">
        <v>109.28</v>
      </c>
    </row>
    <row r="35" spans="1:30" s="150" customFormat="1" ht="27" customHeight="1" x14ac:dyDescent="0.25">
      <c r="A35" s="32"/>
      <c r="B35" s="36"/>
      <c r="C35" s="128"/>
      <c r="D35" s="279"/>
      <c r="E35" s="265"/>
      <c r="F35" s="64"/>
      <c r="G35" s="64"/>
      <c r="H35" s="70"/>
      <c r="I35" s="146"/>
      <c r="J35" s="109"/>
      <c r="K35" s="64"/>
      <c r="L35" s="72"/>
      <c r="M35" s="97"/>
      <c r="N35" s="109"/>
      <c r="O35" s="64"/>
      <c r="P35" s="109" t="s">
        <v>83</v>
      </c>
      <c r="Q35" s="64">
        <v>10000</v>
      </c>
      <c r="R35" s="72"/>
      <c r="S35" s="64"/>
      <c r="T35" s="316"/>
      <c r="U35" s="317"/>
      <c r="V35" s="256"/>
      <c r="W35" s="295"/>
      <c r="X35" s="295"/>
      <c r="Y35" s="304"/>
      <c r="Z35" s="250"/>
      <c r="AA35" s="250"/>
      <c r="AB35" s="111">
        <v>108.83</v>
      </c>
    </row>
    <row r="36" spans="1:30" s="150" customFormat="1" ht="27" customHeight="1" x14ac:dyDescent="0.25">
      <c r="A36" s="32"/>
      <c r="B36" s="32"/>
      <c r="C36" s="127"/>
      <c r="D36" s="46"/>
      <c r="E36" s="263"/>
      <c r="F36" s="61"/>
      <c r="G36" s="61"/>
      <c r="H36" s="66"/>
      <c r="I36" s="136"/>
      <c r="J36" s="99"/>
      <c r="K36" s="61"/>
      <c r="L36" s="76"/>
      <c r="M36" s="87"/>
      <c r="N36" s="99"/>
      <c r="O36" s="61"/>
      <c r="P36" s="99" t="s">
        <v>75</v>
      </c>
      <c r="Q36" s="61">
        <v>4000</v>
      </c>
      <c r="R36" s="76"/>
      <c r="S36" s="61"/>
      <c r="T36" s="311"/>
      <c r="U36" s="315"/>
      <c r="V36" s="255"/>
      <c r="W36" s="296"/>
      <c r="X36" s="296"/>
      <c r="Y36" s="303"/>
      <c r="Z36" s="247"/>
      <c r="AA36" s="247"/>
      <c r="AB36" s="113"/>
    </row>
    <row r="37" spans="1:30" s="150" customFormat="1" ht="27" customHeight="1" x14ac:dyDescent="0.25">
      <c r="A37" s="32"/>
      <c r="B37" s="32"/>
      <c r="C37" s="127"/>
      <c r="D37" s="46"/>
      <c r="E37" s="263"/>
      <c r="F37" s="61"/>
      <c r="G37" s="61"/>
      <c r="H37" s="66"/>
      <c r="I37" s="136"/>
      <c r="J37" s="99" t="s">
        <v>75</v>
      </c>
      <c r="K37" s="61">
        <v>-100</v>
      </c>
      <c r="L37" s="76"/>
      <c r="M37" s="87"/>
      <c r="N37" s="99"/>
      <c r="O37" s="61"/>
      <c r="P37" s="99" t="s">
        <v>84</v>
      </c>
      <c r="Q37" s="61">
        <v>400</v>
      </c>
      <c r="R37" s="76"/>
      <c r="S37" s="61"/>
      <c r="T37" s="311"/>
      <c r="U37" s="315"/>
      <c r="V37" s="255"/>
      <c r="W37" s="296"/>
      <c r="X37" s="296"/>
      <c r="Y37" s="303"/>
      <c r="Z37" s="247"/>
      <c r="AA37" s="247"/>
      <c r="AB37" s="113"/>
    </row>
    <row r="38" spans="1:30" s="150" customFormat="1" ht="27" customHeight="1" x14ac:dyDescent="0.25">
      <c r="A38" s="34">
        <v>19</v>
      </c>
      <c r="B38" s="34" t="s">
        <v>61</v>
      </c>
      <c r="C38" s="126">
        <v>-1.6E-2</v>
      </c>
      <c r="D38" s="280">
        <v>-7.0000000000000007E-2</v>
      </c>
      <c r="E38" s="264">
        <v>1E-3</v>
      </c>
      <c r="F38" s="57">
        <v>400</v>
      </c>
      <c r="G38" s="57">
        <v>1000</v>
      </c>
      <c r="H38" s="67">
        <f>SUM(F38:G38)</f>
        <v>1400</v>
      </c>
      <c r="I38" s="102"/>
      <c r="J38" s="100" t="s">
        <v>65</v>
      </c>
      <c r="K38" s="57">
        <v>200</v>
      </c>
      <c r="L38" s="80">
        <f>SUM(K35:K38)</f>
        <v>100</v>
      </c>
      <c r="M38" s="81"/>
      <c r="N38" s="100"/>
      <c r="O38" s="57"/>
      <c r="P38" s="100" t="s">
        <v>65</v>
      </c>
      <c r="Q38" s="95">
        <v>-500</v>
      </c>
      <c r="R38" s="152">
        <f>SUM(O35:O38)+SUM(Q35:Q38)</f>
        <v>13900</v>
      </c>
      <c r="S38" s="95">
        <v>15400</v>
      </c>
      <c r="T38" s="323">
        <v>5288900</v>
      </c>
      <c r="U38" s="313">
        <v>4635000</v>
      </c>
      <c r="V38" s="314">
        <v>4633200</v>
      </c>
      <c r="W38" s="294">
        <v>-9.0999999999999998E-2</v>
      </c>
      <c r="X38" s="294">
        <v>-0.108</v>
      </c>
      <c r="Y38" s="242">
        <v>-6.5000000000000002E-2</v>
      </c>
      <c r="Z38" s="251">
        <v>-7.0000000000000007E-2</v>
      </c>
      <c r="AA38" s="251">
        <v>7.0000000000000007E-2</v>
      </c>
      <c r="AB38" s="112">
        <v>109.11</v>
      </c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/>
      <c r="K39" s="61"/>
      <c r="L39" s="76"/>
      <c r="M39" s="87"/>
      <c r="N39" s="99"/>
      <c r="O39" s="61"/>
      <c r="P39" s="99"/>
      <c r="Q39" s="96"/>
      <c r="R39" s="153"/>
      <c r="S39" s="96"/>
      <c r="T39" s="324"/>
      <c r="U39" s="315"/>
      <c r="V39" s="255"/>
      <c r="W39" s="296"/>
      <c r="X39" s="296"/>
      <c r="Y39" s="303"/>
      <c r="Z39" s="247"/>
      <c r="AA39" s="296"/>
      <c r="AB39" s="113">
        <v>108.96</v>
      </c>
      <c r="AC39" s="149"/>
      <c r="AD39" s="149"/>
    </row>
    <row r="40" spans="1:30" ht="27" customHeight="1" x14ac:dyDescent="0.25">
      <c r="A40" s="32"/>
      <c r="B40" s="14"/>
      <c r="C40" s="127"/>
      <c r="D40" s="46"/>
      <c r="E40" s="263"/>
      <c r="F40" s="61"/>
      <c r="G40" s="61"/>
      <c r="H40" s="66"/>
      <c r="I40" s="136"/>
      <c r="J40" s="99" t="s">
        <v>75</v>
      </c>
      <c r="K40" s="61">
        <v>-700</v>
      </c>
      <c r="L40" s="76"/>
      <c r="M40" s="87"/>
      <c r="N40" s="99"/>
      <c r="O40" s="61"/>
      <c r="P40" s="99"/>
      <c r="Q40" s="96"/>
      <c r="R40" s="153"/>
      <c r="S40" s="96"/>
      <c r="T40" s="324"/>
      <c r="U40" s="315"/>
      <c r="V40" s="233"/>
      <c r="W40" s="296"/>
      <c r="X40" s="296"/>
      <c r="Y40" s="303"/>
      <c r="Z40" s="247"/>
      <c r="AA40" s="247"/>
      <c r="AB40" s="113"/>
      <c r="AC40" s="149"/>
      <c r="AD40" s="149"/>
    </row>
    <row r="41" spans="1:30" ht="27" customHeight="1" x14ac:dyDescent="0.25">
      <c r="A41" s="34">
        <v>20</v>
      </c>
      <c r="B41" s="18" t="s">
        <v>62</v>
      </c>
      <c r="C41" s="126">
        <v>-1.4999999999999999E-2</v>
      </c>
      <c r="D41" s="276">
        <v>-7.0000000000000007E-2</v>
      </c>
      <c r="E41" s="264">
        <v>1E-3</v>
      </c>
      <c r="F41" s="69">
        <v>0</v>
      </c>
      <c r="G41" s="57">
        <v>-32500</v>
      </c>
      <c r="H41" s="67">
        <f>SUM(F41:G41)</f>
        <v>-32500</v>
      </c>
      <c r="I41" s="55"/>
      <c r="J41" s="100" t="s">
        <v>65</v>
      </c>
      <c r="K41" s="57">
        <v>500</v>
      </c>
      <c r="L41" s="80">
        <f>SUM(K39:K41)</f>
        <v>-200</v>
      </c>
      <c r="M41" s="89"/>
      <c r="N41" s="100"/>
      <c r="O41" s="57"/>
      <c r="P41" s="100"/>
      <c r="Q41" s="95"/>
      <c r="R41" s="152">
        <f>SUM(O39:O41)+SUM(Q39:Q41)</f>
        <v>0</v>
      </c>
      <c r="S41" s="154">
        <v>-32700</v>
      </c>
      <c r="T41" s="323">
        <v>5256200</v>
      </c>
      <c r="U41" s="313">
        <v>4606400</v>
      </c>
      <c r="V41" s="325">
        <v>4605300</v>
      </c>
      <c r="W41" s="294">
        <v>-9.0999999999999998E-2</v>
      </c>
      <c r="X41" s="294">
        <v>-0.108</v>
      </c>
      <c r="Y41" s="242">
        <v>-6.5000000000000002E-2</v>
      </c>
      <c r="Z41" s="248">
        <v>-7.0000000000000007E-2</v>
      </c>
      <c r="AA41" s="251">
        <v>0.08</v>
      </c>
      <c r="AB41" s="112">
        <v>109.3</v>
      </c>
      <c r="AC41" s="151"/>
      <c r="AD41" s="149"/>
    </row>
    <row r="42" spans="1:30" ht="27" customHeight="1" x14ac:dyDescent="0.25">
      <c r="A42" s="32"/>
      <c r="B42" s="14"/>
      <c r="C42" s="127"/>
      <c r="D42" s="46"/>
      <c r="E42" s="266"/>
      <c r="F42" s="61"/>
      <c r="G42" s="61"/>
      <c r="H42" s="66"/>
      <c r="I42" s="56"/>
      <c r="J42" s="99"/>
      <c r="K42" s="61"/>
      <c r="L42" s="76"/>
      <c r="M42" s="135"/>
      <c r="N42" s="99"/>
      <c r="O42" s="61"/>
      <c r="P42" s="99"/>
      <c r="Q42" s="96"/>
      <c r="R42" s="155"/>
      <c r="S42" s="96"/>
      <c r="T42" s="324"/>
      <c r="U42" s="315"/>
      <c r="V42" s="233"/>
      <c r="W42" s="296"/>
      <c r="X42" s="296"/>
      <c r="Y42" s="303"/>
      <c r="Z42" s="247"/>
      <c r="AA42" s="247"/>
      <c r="AB42" s="113">
        <v>108.68</v>
      </c>
      <c r="AC42" s="150"/>
      <c r="AD42" s="149"/>
    </row>
    <row r="43" spans="1:30" ht="27" customHeight="1" x14ac:dyDescent="0.25">
      <c r="A43" s="32"/>
      <c r="B43" s="14"/>
      <c r="C43" s="59"/>
      <c r="D43" s="277"/>
      <c r="E43" s="263"/>
      <c r="F43" s="137"/>
      <c r="G43" s="61"/>
      <c r="H43" s="68"/>
      <c r="I43" s="108"/>
      <c r="J43" s="99"/>
      <c r="K43" s="96"/>
      <c r="L43" s="76"/>
      <c r="M43" s="90"/>
      <c r="N43" s="99"/>
      <c r="O43" s="61"/>
      <c r="P43" s="99" t="s">
        <v>82</v>
      </c>
      <c r="Q43" s="61">
        <v>9900</v>
      </c>
      <c r="R43" s="105"/>
      <c r="S43" s="84"/>
      <c r="T43" s="311"/>
      <c r="U43" s="326"/>
      <c r="V43" s="235"/>
      <c r="W43" s="296"/>
      <c r="X43" s="296"/>
      <c r="Y43" s="306"/>
      <c r="Z43" s="247"/>
      <c r="AA43" s="296"/>
      <c r="AB43" s="113"/>
      <c r="AC43" s="151"/>
      <c r="AD43" s="149"/>
    </row>
    <row r="44" spans="1:30" ht="27" customHeight="1" x14ac:dyDescent="0.25">
      <c r="A44" s="34">
        <v>21</v>
      </c>
      <c r="B44" s="18" t="s">
        <v>63</v>
      </c>
      <c r="C44" s="126">
        <v>-1.4E-2</v>
      </c>
      <c r="D44" s="276">
        <v>-7.4999999999999997E-2</v>
      </c>
      <c r="E44" s="264">
        <v>1E-3</v>
      </c>
      <c r="F44" s="69">
        <v>0</v>
      </c>
      <c r="G44" s="57">
        <v>1400</v>
      </c>
      <c r="H44" s="67">
        <f>SUM(F44:G44)</f>
        <v>1400</v>
      </c>
      <c r="I44" s="107"/>
      <c r="J44" s="100" t="s">
        <v>75</v>
      </c>
      <c r="K44" s="95">
        <v>-400</v>
      </c>
      <c r="L44" s="80">
        <f>SUM(K42:K44)</f>
        <v>-400</v>
      </c>
      <c r="M44" s="81"/>
      <c r="N44" s="100"/>
      <c r="O44" s="57"/>
      <c r="P44" s="100" t="s">
        <v>65</v>
      </c>
      <c r="Q44" s="330">
        <v>-100</v>
      </c>
      <c r="R44" s="152">
        <f>SUM(O42:O44)+SUM(Q42:Q44)</f>
        <v>9800</v>
      </c>
      <c r="S44" s="82">
        <v>10800</v>
      </c>
      <c r="T44" s="312">
        <v>5267000</v>
      </c>
      <c r="U44" s="313">
        <v>4618000</v>
      </c>
      <c r="V44" s="325">
        <v>4617700</v>
      </c>
      <c r="W44" s="294">
        <v>-8.6999999999999994E-2</v>
      </c>
      <c r="X44" s="294">
        <v>-0.112</v>
      </c>
      <c r="Y44" s="242">
        <v>-6.5000000000000002E-2</v>
      </c>
      <c r="Z44" s="248">
        <v>-6.5000000000000002E-2</v>
      </c>
      <c r="AA44" s="251">
        <v>7.8E-2</v>
      </c>
      <c r="AB44" s="112">
        <v>108.9</v>
      </c>
      <c r="AC44" s="151"/>
      <c r="AD44" s="149"/>
    </row>
    <row r="45" spans="1:30" ht="27" customHeight="1" x14ac:dyDescent="0.25">
      <c r="A45" s="32"/>
      <c r="B45" s="14"/>
      <c r="C45" s="127"/>
      <c r="D45" s="46"/>
      <c r="E45" s="263"/>
      <c r="F45" s="61"/>
      <c r="G45" s="61"/>
      <c r="H45" s="66"/>
      <c r="I45" s="129"/>
      <c r="J45" s="99"/>
      <c r="K45" s="96"/>
      <c r="L45" s="76"/>
      <c r="M45" s="87"/>
      <c r="N45" s="99"/>
      <c r="O45" s="61"/>
      <c r="P45" s="99"/>
      <c r="Q45" s="61"/>
      <c r="R45" s="131"/>
      <c r="S45" s="61"/>
      <c r="T45" s="311"/>
      <c r="U45" s="315"/>
      <c r="V45" s="233"/>
      <c r="W45" s="296"/>
      <c r="X45" s="296"/>
      <c r="Y45" s="303"/>
      <c r="Z45" s="247"/>
      <c r="AA45" s="247"/>
      <c r="AB45" s="113">
        <v>108.7</v>
      </c>
      <c r="AC45" s="151"/>
      <c r="AD45" s="149"/>
    </row>
    <row r="46" spans="1:30" ht="27" customHeight="1" x14ac:dyDescent="0.25">
      <c r="A46" s="32"/>
      <c r="B46" s="11"/>
      <c r="C46" s="127"/>
      <c r="D46" s="46"/>
      <c r="E46" s="263"/>
      <c r="F46" s="61"/>
      <c r="G46" s="61"/>
      <c r="H46" s="66"/>
      <c r="I46" s="129"/>
      <c r="J46" s="99" t="s">
        <v>75</v>
      </c>
      <c r="K46" s="96">
        <v>-300</v>
      </c>
      <c r="L46" s="76"/>
      <c r="M46" s="87"/>
      <c r="N46" s="99"/>
      <c r="O46" s="93"/>
      <c r="P46" s="99"/>
      <c r="Q46" s="61"/>
      <c r="R46" s="131"/>
      <c r="S46" s="61"/>
      <c r="T46" s="311"/>
      <c r="U46" s="315"/>
      <c r="V46" s="233"/>
      <c r="W46" s="296"/>
      <c r="X46" s="296"/>
      <c r="Y46" s="303"/>
      <c r="Z46" s="247"/>
      <c r="AA46" s="247"/>
      <c r="AB46" s="113"/>
      <c r="AC46" s="151"/>
      <c r="AD46" s="149"/>
    </row>
    <row r="47" spans="1:30" s="150" customFormat="1" ht="27" customHeight="1" x14ac:dyDescent="0.25">
      <c r="A47" s="34">
        <v>24</v>
      </c>
      <c r="B47" s="132" t="s">
        <v>59</v>
      </c>
      <c r="C47" s="126">
        <v>-1.4999999999999999E-2</v>
      </c>
      <c r="D47" s="280">
        <v>-7.0000000000000007E-2</v>
      </c>
      <c r="E47" s="267">
        <v>1E-3</v>
      </c>
      <c r="F47" s="57">
        <v>-100</v>
      </c>
      <c r="G47" s="57">
        <v>1100</v>
      </c>
      <c r="H47" s="67">
        <f>SUM(F47:G47)</f>
        <v>1000</v>
      </c>
      <c r="I47" s="133"/>
      <c r="J47" s="100" t="s">
        <v>65</v>
      </c>
      <c r="K47" s="95">
        <v>100</v>
      </c>
      <c r="L47" s="80">
        <f>SUM(K45:K47)</f>
        <v>-200</v>
      </c>
      <c r="M47" s="81"/>
      <c r="N47" s="100"/>
      <c r="O47" s="57"/>
      <c r="P47" s="100" t="s">
        <v>94</v>
      </c>
      <c r="Q47" s="57">
        <v>-300</v>
      </c>
      <c r="R47" s="152">
        <f>SUM(O45:O47)+SUM(Q45:Q47)</f>
        <v>-300</v>
      </c>
      <c r="S47" s="57">
        <v>500</v>
      </c>
      <c r="T47" s="312">
        <v>5267500</v>
      </c>
      <c r="U47" s="313">
        <v>4601500</v>
      </c>
      <c r="V47" s="325">
        <v>4601200</v>
      </c>
      <c r="W47" s="297">
        <v>-0.1</v>
      </c>
      <c r="X47" s="297">
        <v>-0.13500000000000001</v>
      </c>
      <c r="Y47" s="245">
        <v>-6.5000000000000002E-2</v>
      </c>
      <c r="Z47" s="248">
        <v>-6.5000000000000002E-2</v>
      </c>
      <c r="AA47" s="251">
        <v>7.4999999999999997E-2</v>
      </c>
      <c r="AB47" s="112">
        <v>108.99</v>
      </c>
      <c r="AC47" s="151"/>
    </row>
    <row r="48" spans="1:30" s="150" customFormat="1" ht="27" customHeight="1" x14ac:dyDescent="0.25">
      <c r="A48" s="32"/>
      <c r="B48" s="14"/>
      <c r="C48" s="59"/>
      <c r="D48" s="45"/>
      <c r="E48" s="263"/>
      <c r="F48" s="61"/>
      <c r="G48" s="61"/>
      <c r="H48" s="66"/>
      <c r="I48" s="56"/>
      <c r="J48" s="99" t="s">
        <v>75</v>
      </c>
      <c r="K48" s="96">
        <v>-400</v>
      </c>
      <c r="L48" s="76"/>
      <c r="M48" s="87"/>
      <c r="N48" s="99"/>
      <c r="O48" s="61"/>
      <c r="P48" s="99" t="s">
        <v>82</v>
      </c>
      <c r="Q48" s="61">
        <v>9300</v>
      </c>
      <c r="R48" s="105"/>
      <c r="S48" s="61"/>
      <c r="T48" s="311"/>
      <c r="U48" s="315"/>
      <c r="V48" s="233"/>
      <c r="W48" s="296"/>
      <c r="X48" s="296"/>
      <c r="Y48" s="303"/>
      <c r="Z48" s="249"/>
      <c r="AA48" s="247"/>
      <c r="AB48" s="147">
        <v>108.58</v>
      </c>
      <c r="AC48" s="151"/>
    </row>
    <row r="49" spans="1:30" s="150" customFormat="1" ht="27" customHeight="1" x14ac:dyDescent="0.25">
      <c r="A49" s="32"/>
      <c r="B49" s="14"/>
      <c r="C49" s="59"/>
      <c r="D49" s="45"/>
      <c r="E49" s="263"/>
      <c r="F49" s="61"/>
      <c r="G49" s="61"/>
      <c r="H49" s="66"/>
      <c r="I49" s="56"/>
      <c r="J49" s="99" t="s">
        <v>97</v>
      </c>
      <c r="K49" s="96">
        <v>-100</v>
      </c>
      <c r="L49" s="76"/>
      <c r="M49" s="87"/>
      <c r="N49" s="99"/>
      <c r="O49" s="61"/>
      <c r="P49" s="99" t="s">
        <v>97</v>
      </c>
      <c r="Q49" s="61">
        <v>800</v>
      </c>
      <c r="R49" s="105"/>
      <c r="S49" s="61"/>
      <c r="T49" s="311"/>
      <c r="U49" s="315"/>
      <c r="V49" s="233"/>
      <c r="W49" s="296"/>
      <c r="X49" s="296"/>
      <c r="Y49" s="303"/>
      <c r="Z49" s="249"/>
      <c r="AA49" s="247"/>
      <c r="AB49" s="147"/>
      <c r="AC49" s="151"/>
    </row>
    <row r="50" spans="1:30" s="150" customFormat="1" ht="27" customHeight="1" x14ac:dyDescent="0.25">
      <c r="A50" s="32"/>
      <c r="B50" s="14"/>
      <c r="C50" s="59"/>
      <c r="D50" s="45"/>
      <c r="E50" s="263"/>
      <c r="F50" s="61"/>
      <c r="G50" s="61"/>
      <c r="H50" s="66"/>
      <c r="I50" s="56"/>
      <c r="J50" s="99" t="s">
        <v>65</v>
      </c>
      <c r="K50" s="96">
        <v>300</v>
      </c>
      <c r="L50" s="76"/>
      <c r="M50" s="87"/>
      <c r="N50" s="99"/>
      <c r="O50" s="61"/>
      <c r="P50" s="99" t="s">
        <v>65</v>
      </c>
      <c r="Q50" s="61">
        <v>-400</v>
      </c>
      <c r="R50" s="105"/>
      <c r="S50" s="61"/>
      <c r="T50" s="311"/>
      <c r="U50" s="315"/>
      <c r="V50" s="233"/>
      <c r="W50" s="296"/>
      <c r="X50" s="296"/>
      <c r="Y50" s="303"/>
      <c r="Z50" s="249"/>
      <c r="AA50" s="247"/>
      <c r="AB50" s="147"/>
      <c r="AC50" s="151"/>
    </row>
    <row r="51" spans="1:30" s="150" customFormat="1" ht="27" customHeight="1" x14ac:dyDescent="0.25">
      <c r="A51" s="34">
        <v>25</v>
      </c>
      <c r="B51" s="18" t="s">
        <v>60</v>
      </c>
      <c r="C51" s="126">
        <v>-1.6E-2</v>
      </c>
      <c r="D51" s="280">
        <v>-7.0000000000000007E-2</v>
      </c>
      <c r="E51" s="264">
        <v>1E-3</v>
      </c>
      <c r="F51" s="57">
        <v>100</v>
      </c>
      <c r="G51" s="57">
        <v>-2900</v>
      </c>
      <c r="H51" s="67">
        <f>SUM(F51:G51)</f>
        <v>-2800</v>
      </c>
      <c r="I51" s="55"/>
      <c r="J51" s="100" t="s">
        <v>134</v>
      </c>
      <c r="K51" s="95">
        <v>-37400</v>
      </c>
      <c r="L51" s="80">
        <f>SUM(K48:K51)</f>
        <v>-37600</v>
      </c>
      <c r="M51" s="81"/>
      <c r="N51" s="100"/>
      <c r="O51" s="57"/>
      <c r="P51" s="100" t="s">
        <v>134</v>
      </c>
      <c r="Q51" s="57">
        <v>55500</v>
      </c>
      <c r="R51" s="152">
        <f>SUM(O48:O51)+SUM(Q48:Q51)</f>
        <v>65200</v>
      </c>
      <c r="S51" s="57">
        <v>24800</v>
      </c>
      <c r="T51" s="312">
        <v>5292300</v>
      </c>
      <c r="U51" s="313">
        <v>4617500</v>
      </c>
      <c r="V51" s="325">
        <v>4617100</v>
      </c>
      <c r="W51" s="297">
        <v>-0.1</v>
      </c>
      <c r="X51" s="297">
        <v>-0.13500000000000001</v>
      </c>
      <c r="Y51" s="242">
        <v>-6.5000000000000002E-2</v>
      </c>
      <c r="Z51" s="248">
        <v>-7.0000000000000007E-2</v>
      </c>
      <c r="AA51" s="251">
        <v>7.0000000000000007E-2</v>
      </c>
      <c r="AB51" s="148">
        <v>108.86</v>
      </c>
      <c r="AC51" s="151"/>
    </row>
    <row r="52" spans="1:30" s="150" customFormat="1" ht="27" customHeight="1" x14ac:dyDescent="0.25">
      <c r="A52" s="36"/>
      <c r="B52" s="14"/>
      <c r="C52" s="58"/>
      <c r="D52" s="281"/>
      <c r="E52" s="265"/>
      <c r="F52" s="64"/>
      <c r="G52" s="64"/>
      <c r="H52" s="70"/>
      <c r="I52" s="110"/>
      <c r="J52" s="109" t="s">
        <v>93</v>
      </c>
      <c r="K52" s="96">
        <v>-2900</v>
      </c>
      <c r="L52" s="72"/>
      <c r="M52" s="97"/>
      <c r="N52" s="99"/>
      <c r="O52" s="64"/>
      <c r="P52" s="99"/>
      <c r="Q52" s="64"/>
      <c r="R52" s="104"/>
      <c r="S52" s="64"/>
      <c r="T52" s="316"/>
      <c r="U52" s="317"/>
      <c r="V52" s="234"/>
      <c r="W52" s="295"/>
      <c r="X52" s="295"/>
      <c r="Y52" s="304"/>
      <c r="Z52" s="253"/>
      <c r="AA52" s="250"/>
      <c r="AB52" s="111">
        <v>108.73</v>
      </c>
      <c r="AC52" s="151"/>
    </row>
    <row r="53" spans="1:30" s="150" customFormat="1" ht="27" customHeight="1" x14ac:dyDescent="0.25">
      <c r="A53" s="32"/>
      <c r="B53" s="14"/>
      <c r="C53" s="59"/>
      <c r="D53" s="45"/>
      <c r="E53" s="263"/>
      <c r="F53" s="61"/>
      <c r="G53" s="61"/>
      <c r="H53" s="66"/>
      <c r="I53" s="134"/>
      <c r="J53" s="99" t="s">
        <v>75</v>
      </c>
      <c r="K53" s="96">
        <v>-100</v>
      </c>
      <c r="L53" s="76"/>
      <c r="M53" s="87"/>
      <c r="N53" s="99"/>
      <c r="O53" s="61"/>
      <c r="P53" s="99"/>
      <c r="Q53" s="61"/>
      <c r="R53" s="105"/>
      <c r="S53" s="61"/>
      <c r="T53" s="311"/>
      <c r="U53" s="315"/>
      <c r="V53" s="233"/>
      <c r="W53" s="296"/>
      <c r="X53" s="296"/>
      <c r="Y53" s="303"/>
      <c r="Z53" s="249"/>
      <c r="AA53" s="247"/>
      <c r="AB53" s="113"/>
      <c r="AC53" s="151"/>
    </row>
    <row r="54" spans="1:30" s="150" customFormat="1" ht="27" customHeight="1" x14ac:dyDescent="0.25">
      <c r="A54" s="34">
        <v>26</v>
      </c>
      <c r="B54" s="34" t="s">
        <v>61</v>
      </c>
      <c r="C54" s="126">
        <v>-1.7999999999999999E-2</v>
      </c>
      <c r="D54" s="280">
        <v>-0.08</v>
      </c>
      <c r="E54" s="264">
        <v>1E-3</v>
      </c>
      <c r="F54" s="57">
        <v>-800</v>
      </c>
      <c r="G54" s="57">
        <v>3700</v>
      </c>
      <c r="H54" s="67">
        <f>SUM(F54:G54)</f>
        <v>2900</v>
      </c>
      <c r="I54" s="55"/>
      <c r="J54" s="100" t="s">
        <v>65</v>
      </c>
      <c r="K54" s="95">
        <v>400</v>
      </c>
      <c r="L54" s="80">
        <f>SUM(K52:K54)</f>
        <v>-2600</v>
      </c>
      <c r="M54" s="81"/>
      <c r="N54" s="100" t="s">
        <v>93</v>
      </c>
      <c r="O54" s="57">
        <v>3400</v>
      </c>
      <c r="P54" s="100" t="s">
        <v>65</v>
      </c>
      <c r="Q54" s="57">
        <v>-100</v>
      </c>
      <c r="R54" s="152">
        <f>SUM(O52:O54)+SUM(Q52:Q54)</f>
        <v>3300</v>
      </c>
      <c r="S54" s="57">
        <v>3600</v>
      </c>
      <c r="T54" s="312">
        <v>5295900</v>
      </c>
      <c r="U54" s="313">
        <v>4624600</v>
      </c>
      <c r="V54" s="325">
        <v>4624300</v>
      </c>
      <c r="W54" s="294">
        <v>-0.11700000000000001</v>
      </c>
      <c r="X54" s="294">
        <v>-0.13500000000000001</v>
      </c>
      <c r="Y54" s="242">
        <v>-6.5000000000000002E-2</v>
      </c>
      <c r="Z54" s="248">
        <v>-7.0000000000000007E-2</v>
      </c>
      <c r="AA54" s="251">
        <v>7.0000000000000007E-2</v>
      </c>
      <c r="AB54" s="112">
        <v>108.89</v>
      </c>
      <c r="AC54" s="151"/>
    </row>
    <row r="55" spans="1:30" s="150" customFormat="1" ht="27" customHeight="1" x14ac:dyDescent="0.25">
      <c r="A55" s="32"/>
      <c r="B55" s="14"/>
      <c r="C55" s="127"/>
      <c r="D55" s="46"/>
      <c r="E55" s="263"/>
      <c r="F55" s="61"/>
      <c r="G55" s="61"/>
      <c r="H55" s="66"/>
      <c r="I55" s="56"/>
      <c r="J55" s="99"/>
      <c r="K55" s="96"/>
      <c r="L55" s="76"/>
      <c r="M55" s="87"/>
      <c r="N55" s="99"/>
      <c r="O55" s="61"/>
      <c r="P55" s="99"/>
      <c r="Q55" s="61"/>
      <c r="R55" s="76"/>
      <c r="S55" s="61"/>
      <c r="T55" s="311"/>
      <c r="U55" s="315"/>
      <c r="V55" s="233"/>
      <c r="W55" s="296"/>
      <c r="X55" s="296"/>
      <c r="Y55" s="303"/>
      <c r="Z55" s="247"/>
      <c r="AA55" s="247"/>
      <c r="AB55" s="113">
        <v>109.04</v>
      </c>
      <c r="AC55" s="151"/>
    </row>
    <row r="56" spans="1:30" s="150" customFormat="1" ht="27" customHeight="1" x14ac:dyDescent="0.25">
      <c r="A56" s="32"/>
      <c r="B56" s="14"/>
      <c r="C56" s="127"/>
      <c r="D56" s="46"/>
      <c r="E56" s="263"/>
      <c r="F56" s="61"/>
      <c r="G56" s="61"/>
      <c r="H56" s="66"/>
      <c r="I56" s="56"/>
      <c r="J56" s="99" t="s">
        <v>75</v>
      </c>
      <c r="K56" s="96">
        <v>-100</v>
      </c>
      <c r="L56" s="76"/>
      <c r="M56" s="87"/>
      <c r="N56" s="99"/>
      <c r="O56" s="61"/>
      <c r="P56" s="99"/>
      <c r="Q56" s="61"/>
      <c r="R56" s="76"/>
      <c r="S56" s="61"/>
      <c r="T56" s="311"/>
      <c r="U56" s="315"/>
      <c r="V56" s="233"/>
      <c r="W56" s="296"/>
      <c r="X56" s="296"/>
      <c r="Y56" s="303"/>
      <c r="Z56" s="247"/>
      <c r="AA56" s="247"/>
      <c r="AB56" s="113"/>
      <c r="AC56" s="151"/>
    </row>
    <row r="57" spans="1:30" s="150" customFormat="1" ht="27" customHeight="1" x14ac:dyDescent="0.25">
      <c r="A57" s="34">
        <v>27</v>
      </c>
      <c r="B57" s="18" t="s">
        <v>62</v>
      </c>
      <c r="C57" s="126">
        <v>-2.1000000000000001E-2</v>
      </c>
      <c r="D57" s="280">
        <v>-7.0000000000000007E-2</v>
      </c>
      <c r="E57" s="264">
        <v>1E-3</v>
      </c>
      <c r="F57" s="57">
        <v>-1100</v>
      </c>
      <c r="G57" s="57">
        <v>-14800</v>
      </c>
      <c r="H57" s="67">
        <f>SUM(F57:G57)</f>
        <v>-15900</v>
      </c>
      <c r="I57" s="55"/>
      <c r="J57" s="100" t="s">
        <v>65</v>
      </c>
      <c r="K57" s="95">
        <v>100</v>
      </c>
      <c r="L57" s="80">
        <f>SUM(K55:K57)</f>
        <v>0</v>
      </c>
      <c r="M57" s="81"/>
      <c r="N57" s="100"/>
      <c r="O57" s="57"/>
      <c r="P57" s="100" t="s">
        <v>83</v>
      </c>
      <c r="Q57" s="95">
        <v>5000</v>
      </c>
      <c r="R57" s="152">
        <f>SUM(O55:O57)+SUM(Q55:Q57)</f>
        <v>5000</v>
      </c>
      <c r="S57" s="57">
        <v>-10900</v>
      </c>
      <c r="T57" s="312">
        <v>5285000</v>
      </c>
      <c r="U57" s="313">
        <v>4611700</v>
      </c>
      <c r="V57" s="325">
        <v>4611400</v>
      </c>
      <c r="W57" s="294">
        <v>-0.11</v>
      </c>
      <c r="X57" s="294">
        <v>-0.13500000000000001</v>
      </c>
      <c r="Y57" s="242">
        <v>-6.5000000000000002E-2</v>
      </c>
      <c r="Z57" s="251">
        <v>-7.0000000000000007E-2</v>
      </c>
      <c r="AA57" s="251">
        <v>7.0000000000000007E-2</v>
      </c>
      <c r="AB57" s="112">
        <v>109.2</v>
      </c>
      <c r="AC57" s="151"/>
    </row>
    <row r="58" spans="1:30" s="150" customFormat="1" ht="27" customHeight="1" x14ac:dyDescent="0.25">
      <c r="A58" s="32"/>
      <c r="B58" s="14"/>
      <c r="C58" s="127"/>
      <c r="D58" s="46"/>
      <c r="E58" s="263"/>
      <c r="F58" s="61"/>
      <c r="G58" s="61"/>
      <c r="H58" s="66"/>
      <c r="I58" s="56"/>
      <c r="J58" s="99"/>
      <c r="K58" s="96"/>
      <c r="L58" s="76"/>
      <c r="M58" s="87"/>
      <c r="N58" s="99"/>
      <c r="O58" s="61"/>
      <c r="P58" s="99"/>
      <c r="Q58" s="61"/>
      <c r="R58" s="76"/>
      <c r="S58" s="61"/>
      <c r="T58" s="311"/>
      <c r="U58" s="315"/>
      <c r="V58" s="233"/>
      <c r="W58" s="296"/>
      <c r="X58" s="296"/>
      <c r="Y58" s="303"/>
      <c r="Z58" s="247"/>
      <c r="AA58" s="247"/>
      <c r="AB58" s="113">
        <v>109.81</v>
      </c>
      <c r="AC58" s="151"/>
    </row>
    <row r="59" spans="1:30" s="150" customFormat="1" ht="27" customHeight="1" x14ac:dyDescent="0.25">
      <c r="A59" s="32"/>
      <c r="B59" s="32"/>
      <c r="C59" s="127"/>
      <c r="D59" s="46"/>
      <c r="E59" s="263"/>
      <c r="F59" s="61"/>
      <c r="G59" s="61"/>
      <c r="H59" s="66"/>
      <c r="I59" s="56"/>
      <c r="J59" s="99"/>
      <c r="K59" s="96"/>
      <c r="L59" s="76"/>
      <c r="M59" s="87"/>
      <c r="N59" s="99"/>
      <c r="O59" s="61"/>
      <c r="P59" s="99" t="s">
        <v>84</v>
      </c>
      <c r="Q59" s="61">
        <v>400</v>
      </c>
      <c r="R59" s="76"/>
      <c r="S59" s="61"/>
      <c r="T59" s="311"/>
      <c r="U59" s="315"/>
      <c r="V59" s="233"/>
      <c r="W59" s="296"/>
      <c r="X59" s="296"/>
      <c r="Y59" s="303"/>
      <c r="Z59" s="247"/>
      <c r="AA59" s="247"/>
      <c r="AB59" s="113"/>
      <c r="AC59" s="151"/>
    </row>
    <row r="60" spans="1:30" s="150" customFormat="1" ht="27" customHeight="1" x14ac:dyDescent="0.25">
      <c r="A60" s="34">
        <v>28</v>
      </c>
      <c r="B60" s="132" t="s">
        <v>63</v>
      </c>
      <c r="C60" s="126">
        <v>-2.5000000000000001E-2</v>
      </c>
      <c r="D60" s="280">
        <v>-0.08</v>
      </c>
      <c r="E60" s="264">
        <v>1E-3</v>
      </c>
      <c r="F60" s="57">
        <v>-100</v>
      </c>
      <c r="G60" s="57">
        <v>8000</v>
      </c>
      <c r="H60" s="67">
        <f>SUM(F60:G60)</f>
        <v>7900</v>
      </c>
      <c r="I60" s="55"/>
      <c r="J60" s="100" t="s">
        <v>75</v>
      </c>
      <c r="K60" s="95">
        <v>-400</v>
      </c>
      <c r="L60" s="80">
        <f>SUM(K58:K60)</f>
        <v>-400</v>
      </c>
      <c r="M60" s="329"/>
      <c r="N60" s="100"/>
      <c r="O60" s="57"/>
      <c r="P60" s="100" t="s">
        <v>65</v>
      </c>
      <c r="Q60" s="57">
        <v>-200</v>
      </c>
      <c r="R60" s="152">
        <f>SUM(O58:O60)+SUM(Q58:Q60)+M60</f>
        <v>200</v>
      </c>
      <c r="S60" s="57">
        <v>7700</v>
      </c>
      <c r="T60" s="312">
        <v>5292700</v>
      </c>
      <c r="U60" s="313">
        <v>4619000</v>
      </c>
      <c r="V60" s="325">
        <v>4618600</v>
      </c>
      <c r="W60" s="297">
        <v>-0.1</v>
      </c>
      <c r="X60" s="297">
        <v>-0.108</v>
      </c>
      <c r="Y60" s="328">
        <v>-6.5000000000000002E-2</v>
      </c>
      <c r="Z60" s="251">
        <v>-6.5000000000000002E-2</v>
      </c>
      <c r="AA60" s="251">
        <v>0.08</v>
      </c>
      <c r="AB60" s="112">
        <v>109.96</v>
      </c>
      <c r="AC60" s="151"/>
    </row>
    <row r="61" spans="1:30" s="150" customFormat="1" ht="27" customHeight="1" x14ac:dyDescent="0.25">
      <c r="A61" s="32"/>
      <c r="B61" s="14"/>
      <c r="C61" s="127"/>
      <c r="D61" s="46"/>
      <c r="E61" s="263"/>
      <c r="F61" s="61"/>
      <c r="G61" s="61"/>
      <c r="H61" s="66"/>
      <c r="I61" s="56"/>
      <c r="J61" s="99"/>
      <c r="K61" s="96"/>
      <c r="L61" s="76"/>
      <c r="M61" s="87"/>
      <c r="N61" s="99"/>
      <c r="O61" s="61"/>
      <c r="P61" s="99"/>
      <c r="Q61" s="61"/>
      <c r="R61" s="76"/>
      <c r="S61" s="61"/>
      <c r="T61" s="311"/>
      <c r="U61" s="315"/>
      <c r="V61" s="233"/>
      <c r="W61" s="296"/>
      <c r="X61" s="296"/>
      <c r="Y61" s="303"/>
      <c r="Z61" s="247"/>
      <c r="AA61" s="247"/>
      <c r="AB61" s="113">
        <v>109.64</v>
      </c>
      <c r="AC61" s="151"/>
    </row>
    <row r="62" spans="1:30" s="150" customFormat="1" ht="27" customHeight="1" x14ac:dyDescent="0.25">
      <c r="A62" s="32"/>
      <c r="B62" s="14"/>
      <c r="C62" s="127"/>
      <c r="D62" s="46"/>
      <c r="E62" s="263"/>
      <c r="F62" s="61"/>
      <c r="G62" s="61"/>
      <c r="H62" s="66"/>
      <c r="I62" s="56"/>
      <c r="J62" s="99" t="s">
        <v>75</v>
      </c>
      <c r="K62" s="96">
        <v>-3800</v>
      </c>
      <c r="L62" s="76"/>
      <c r="M62" s="87"/>
      <c r="N62" s="99"/>
      <c r="O62" s="61"/>
      <c r="P62" s="99" t="s">
        <v>82</v>
      </c>
      <c r="Q62" s="61">
        <v>11400</v>
      </c>
      <c r="R62" s="76"/>
      <c r="S62" s="61"/>
      <c r="T62" s="311"/>
      <c r="U62" s="315"/>
      <c r="V62" s="233"/>
      <c r="W62" s="296"/>
      <c r="X62" s="296"/>
      <c r="Y62" s="303"/>
      <c r="Z62" s="247"/>
      <c r="AA62" s="247"/>
      <c r="AB62" s="113"/>
      <c r="AC62" s="151"/>
    </row>
    <row r="63" spans="1:30" s="150" customFormat="1" ht="27" customHeight="1" thickBot="1" x14ac:dyDescent="0.3">
      <c r="A63" s="34">
        <v>31</v>
      </c>
      <c r="B63" s="18" t="s">
        <v>59</v>
      </c>
      <c r="C63" s="126">
        <v>-3.4000000000000002E-2</v>
      </c>
      <c r="D63" s="46">
        <v>-0.08</v>
      </c>
      <c r="E63" s="263">
        <v>1E-3</v>
      </c>
      <c r="F63" s="57">
        <v>600</v>
      </c>
      <c r="G63" s="57">
        <v>-5400</v>
      </c>
      <c r="H63" s="67">
        <f>SUM(F63:G63)</f>
        <v>-4800</v>
      </c>
      <c r="I63" s="55"/>
      <c r="J63" s="100" t="s">
        <v>167</v>
      </c>
      <c r="K63" s="95">
        <v>200</v>
      </c>
      <c r="L63" s="80">
        <f>SUM(K61:K63)</f>
        <v>-3600</v>
      </c>
      <c r="M63" s="81"/>
      <c r="N63" s="100"/>
      <c r="O63" s="57"/>
      <c r="P63" s="100" t="s">
        <v>75</v>
      </c>
      <c r="Q63" s="95">
        <v>4000</v>
      </c>
      <c r="R63" s="152">
        <f>SUM(O61:O63)+SUM(Q61:Q63)</f>
        <v>15400</v>
      </c>
      <c r="S63" s="57">
        <v>7000</v>
      </c>
      <c r="T63" s="312">
        <v>5299700</v>
      </c>
      <c r="U63" s="313">
        <v>4627800</v>
      </c>
      <c r="V63" s="325">
        <v>4627500</v>
      </c>
      <c r="W63" s="294">
        <v>-9.7000000000000003E-2</v>
      </c>
      <c r="X63" s="294">
        <v>-0.108</v>
      </c>
      <c r="Y63" s="242">
        <v>-6.5000000000000002E-2</v>
      </c>
      <c r="Z63" s="251">
        <v>-6.5000000000000002E-2</v>
      </c>
      <c r="AA63" s="251">
        <v>7.4999999999999997E-2</v>
      </c>
      <c r="AB63" s="112">
        <v>109.93</v>
      </c>
      <c r="AC63" s="151"/>
    </row>
    <row r="64" spans="1:30" ht="22.5" customHeight="1" x14ac:dyDescent="0.2">
      <c r="A64" s="192" t="s">
        <v>46</v>
      </c>
      <c r="B64" s="163"/>
      <c r="C64" s="271"/>
      <c r="D64" s="271"/>
      <c r="E64" s="272"/>
      <c r="F64" s="274"/>
      <c r="G64" s="164"/>
      <c r="H64" s="164"/>
      <c r="I64" s="165"/>
      <c r="J64" s="157" t="s">
        <v>13</v>
      </c>
      <c r="K64" s="166"/>
      <c r="L64" s="167"/>
      <c r="M64" s="168"/>
      <c r="N64" s="159" t="s">
        <v>16</v>
      </c>
      <c r="O64" s="160"/>
      <c r="P64" s="159" t="s">
        <v>16</v>
      </c>
      <c r="Q64" s="160"/>
      <c r="R64" s="161" t="s">
        <v>15</v>
      </c>
      <c r="S64" s="169"/>
      <c r="T64" s="186"/>
      <c r="U64" s="170"/>
      <c r="V64" s="167"/>
      <c r="W64" s="299"/>
      <c r="X64" s="301"/>
      <c r="Y64" s="307"/>
      <c r="Z64" s="308"/>
      <c r="AA64" s="301"/>
      <c r="AB64" s="171"/>
      <c r="AC64" s="149"/>
      <c r="AD64" s="149"/>
    </row>
    <row r="65" spans="1:30" ht="20.25" customHeight="1" thickBot="1" x14ac:dyDescent="0.25">
      <c r="A65" s="240" t="s">
        <v>47</v>
      </c>
      <c r="B65" s="172"/>
      <c r="C65" s="273">
        <f>AVERAGE(C8:C63)</f>
        <v>-1.716666666666667E-2</v>
      </c>
      <c r="D65" s="284">
        <f>AVERAGE(D8:D63)</f>
        <v>-7.3055555555555596E-2</v>
      </c>
      <c r="E65" s="285">
        <f>AVERAGE(E8:E63)</f>
        <v>1.0000000000000005E-3</v>
      </c>
      <c r="F65" s="275">
        <v>13933</v>
      </c>
      <c r="G65" s="162">
        <v>-150527</v>
      </c>
      <c r="H65" s="162">
        <f>SUM(F65:G65)</f>
        <v>-136594</v>
      </c>
      <c r="I65" s="174"/>
      <c r="J65" s="384">
        <v>60883</v>
      </c>
      <c r="K65" s="385"/>
      <c r="L65" s="175"/>
      <c r="M65" s="176"/>
      <c r="N65" s="381">
        <v>-80</v>
      </c>
      <c r="O65" s="382"/>
      <c r="P65" s="381">
        <v>19807</v>
      </c>
      <c r="Q65" s="382"/>
      <c r="R65" s="177">
        <f>SUM(N65:Q65)</f>
        <v>19727</v>
      </c>
      <c r="S65" s="178"/>
      <c r="T65" s="239"/>
      <c r="U65" s="179"/>
      <c r="V65" s="180"/>
      <c r="W65" s="300">
        <f>AVERAGE(W10:W63)</f>
        <v>-9.3333333333333338E-2</v>
      </c>
      <c r="X65" s="302">
        <f>AVERAGE(X10:X63)</f>
        <v>-0.11272222222222224</v>
      </c>
      <c r="Y65" s="309">
        <f>AVERAGE(Y10:Y63)</f>
        <v>-6.4999999999999974E-2</v>
      </c>
      <c r="Z65" s="302">
        <f>AVERAGE(Z10:Z63)</f>
        <v>-6.7222222222222239E-2</v>
      </c>
      <c r="AA65" s="302">
        <f>AVERAGE(AA10:AA63)</f>
        <v>7.6555555555555543E-2</v>
      </c>
      <c r="AB65" s="310">
        <f>AVERAGE(AB8:AB63)</f>
        <v>109.13361111111109</v>
      </c>
      <c r="AC65" s="149"/>
      <c r="AD65" s="149"/>
    </row>
    <row r="66" spans="1:30" ht="21.75" customHeight="1" x14ac:dyDescent="0.2">
      <c r="A66" s="192" t="s">
        <v>46</v>
      </c>
      <c r="B66" s="163"/>
      <c r="C66" s="156"/>
      <c r="D66" s="261"/>
      <c r="E66" s="270"/>
      <c r="F66" s="181" t="s">
        <v>17</v>
      </c>
      <c r="G66" s="182"/>
      <c r="H66" s="286"/>
      <c r="I66" s="165"/>
      <c r="J66" s="158" t="s">
        <v>14</v>
      </c>
      <c r="K66" s="166"/>
      <c r="L66" s="167"/>
      <c r="M66" s="183"/>
      <c r="N66" s="159" t="s">
        <v>17</v>
      </c>
      <c r="O66" s="160"/>
      <c r="P66" s="159" t="s">
        <v>17</v>
      </c>
      <c r="Q66" s="160"/>
      <c r="R66" s="161" t="s">
        <v>18</v>
      </c>
      <c r="S66" s="184"/>
      <c r="T66" s="185"/>
      <c r="U66" s="170"/>
      <c r="V66" s="186"/>
      <c r="W66" s="293"/>
      <c r="X66" s="288"/>
      <c r="Y66" s="289"/>
      <c r="Z66" s="289"/>
      <c r="AA66" s="288"/>
      <c r="AB66" s="290"/>
      <c r="AC66" s="149"/>
      <c r="AD66" s="149"/>
    </row>
    <row r="67" spans="1:30" ht="21" customHeight="1" thickBot="1" x14ac:dyDescent="0.25">
      <c r="A67" s="240" t="s">
        <v>48</v>
      </c>
      <c r="B67" s="172"/>
      <c r="C67" s="173">
        <v>-1.6961538461538472E-2</v>
      </c>
      <c r="D67" s="269"/>
      <c r="E67" s="268"/>
      <c r="F67" s="214">
        <v>1159643</v>
      </c>
      <c r="G67" s="187"/>
      <c r="H67" s="287"/>
      <c r="I67" s="174"/>
      <c r="J67" s="384">
        <v>25023</v>
      </c>
      <c r="K67" s="385"/>
      <c r="L67" s="175"/>
      <c r="M67" s="176"/>
      <c r="N67" s="381">
        <v>3351</v>
      </c>
      <c r="O67" s="382"/>
      <c r="P67" s="376">
        <v>2077489</v>
      </c>
      <c r="Q67" s="377"/>
      <c r="R67" s="188">
        <f>SUM(N67:Q67)</f>
        <v>2080840</v>
      </c>
      <c r="S67" s="189"/>
      <c r="T67" s="190"/>
      <c r="U67" s="179"/>
      <c r="V67" s="191"/>
      <c r="W67" s="179"/>
      <c r="X67" s="291"/>
      <c r="Y67" s="291"/>
      <c r="Z67" s="291"/>
      <c r="AA67" s="291"/>
      <c r="AB67" s="292"/>
      <c r="AC67" s="149"/>
      <c r="AD67" s="149"/>
    </row>
    <row r="68" spans="1:30" ht="15" customHeight="1" x14ac:dyDescent="0.15">
      <c r="A68" s="193"/>
      <c r="B68" s="193"/>
      <c r="C68" s="193"/>
      <c r="D68" s="193"/>
      <c r="E68" s="193"/>
      <c r="F68" s="194" t="s">
        <v>10</v>
      </c>
      <c r="G68" s="195">
        <v>0.75</v>
      </c>
      <c r="H68" s="196" t="s">
        <v>39</v>
      </c>
      <c r="I68" s="193"/>
      <c r="J68" s="193"/>
      <c r="K68" s="197" t="s">
        <v>42</v>
      </c>
      <c r="L68" s="42">
        <v>1.4750000000000001</v>
      </c>
      <c r="M68" s="196" t="s">
        <v>38</v>
      </c>
      <c r="N68" s="198"/>
      <c r="O68" s="193"/>
      <c r="P68" s="241" t="s">
        <v>56</v>
      </c>
      <c r="Q68" s="200"/>
      <c r="R68" s="199"/>
      <c r="S68" s="199"/>
      <c r="T68" s="200"/>
      <c r="U68" s="200"/>
      <c r="V68" s="200" t="s">
        <v>71</v>
      </c>
      <c r="W68" s="200"/>
      <c r="X68" s="201"/>
      <c r="Y68" s="202"/>
      <c r="Z68" s="202"/>
      <c r="AA68" s="229"/>
      <c r="AB68" s="193"/>
      <c r="AC68" s="149"/>
      <c r="AD68" s="149"/>
    </row>
    <row r="69" spans="1:30" ht="15" customHeight="1" x14ac:dyDescent="0.15">
      <c r="A69" s="193"/>
      <c r="B69" s="193"/>
      <c r="C69" s="193"/>
      <c r="D69" s="193"/>
      <c r="E69" s="193"/>
      <c r="F69" s="193"/>
      <c r="G69" s="195">
        <v>0.5</v>
      </c>
      <c r="H69" s="196" t="s">
        <v>40</v>
      </c>
      <c r="I69" s="193"/>
      <c r="J69" s="193"/>
      <c r="K69" s="197" t="s">
        <v>43</v>
      </c>
      <c r="L69" s="40">
        <v>1</v>
      </c>
      <c r="M69" s="196" t="s">
        <v>58</v>
      </c>
      <c r="N69" s="193"/>
      <c r="O69" s="193"/>
      <c r="P69" s="199" t="s">
        <v>57</v>
      </c>
      <c r="Q69" s="200"/>
      <c r="R69" s="199"/>
      <c r="S69" s="199"/>
      <c r="T69" s="203"/>
      <c r="U69" s="203"/>
      <c r="V69" s="200" t="s">
        <v>72</v>
      </c>
      <c r="W69" s="196"/>
      <c r="X69" s="204"/>
      <c r="Y69" s="205"/>
      <c r="Z69" s="205"/>
      <c r="AA69" s="230"/>
      <c r="AB69" s="193"/>
      <c r="AC69" s="149"/>
      <c r="AD69" s="149"/>
    </row>
    <row r="70" spans="1:30" ht="15" customHeight="1" x14ac:dyDescent="0.15">
      <c r="A70" s="193"/>
      <c r="B70" s="193"/>
      <c r="C70" s="193"/>
      <c r="D70" s="193"/>
      <c r="E70" s="193"/>
      <c r="F70" s="193"/>
      <c r="G70" s="195">
        <v>0.3</v>
      </c>
      <c r="H70" s="196" t="s">
        <v>41</v>
      </c>
      <c r="I70" s="193"/>
      <c r="J70" s="193"/>
      <c r="K70" s="197"/>
      <c r="L70" s="40"/>
      <c r="M70" s="196"/>
      <c r="N70" s="193"/>
      <c r="O70" s="207"/>
      <c r="P70" s="200" t="s">
        <v>70</v>
      </c>
      <c r="Q70" s="200"/>
      <c r="R70" s="208"/>
      <c r="S70" s="209"/>
      <c r="T70" s="203"/>
      <c r="U70" s="203"/>
      <c r="V70" s="196" t="s">
        <v>73</v>
      </c>
      <c r="W70" s="210"/>
      <c r="X70" s="201"/>
      <c r="Y70" s="202"/>
      <c r="Z70" s="202"/>
      <c r="AA70" s="206"/>
      <c r="AB70" s="193"/>
      <c r="AC70" s="149"/>
      <c r="AD70" s="149"/>
    </row>
    <row r="71" spans="1:30" ht="15" customHeight="1" x14ac:dyDescent="0.15">
      <c r="A71" s="20"/>
      <c r="B71" s="20"/>
      <c r="C71" s="20"/>
      <c r="D71" s="20"/>
      <c r="E71" s="20"/>
      <c r="K71" s="383"/>
      <c r="L71" s="383"/>
      <c r="M71" s="25"/>
      <c r="N71" s="28"/>
      <c r="O71" s="207"/>
      <c r="P71" s="200" t="s">
        <v>166</v>
      </c>
      <c r="Q71" s="33"/>
      <c r="R71" s="23"/>
      <c r="S71" s="23"/>
      <c r="T71" s="333"/>
      <c r="U71" s="29"/>
      <c r="V71" s="210" t="s">
        <v>74</v>
      </c>
      <c r="X71" s="121"/>
      <c r="Y71" s="123"/>
      <c r="Z71" s="123"/>
      <c r="AA71" s="123"/>
      <c r="AB71"/>
      <c r="AC71" s="149"/>
      <c r="AD71" s="149"/>
    </row>
    <row r="72" spans="1:30" x14ac:dyDescent="0.15">
      <c r="A72" s="21"/>
      <c r="B72" s="20"/>
      <c r="C72" s="20"/>
      <c r="D72" s="20"/>
      <c r="E72" s="20"/>
      <c r="L72" s="22"/>
      <c r="M72" s="39"/>
      <c r="N72" s="28"/>
      <c r="O72" s="207"/>
      <c r="P72" s="20"/>
      <c r="Q72" s="27"/>
      <c r="R72" s="25"/>
      <c r="S72" s="28"/>
      <c r="T72" s="333"/>
      <c r="U72" s="29"/>
      <c r="X72" s="121"/>
      <c r="Y72" s="123"/>
      <c r="Z72" s="123"/>
      <c r="AA72" s="123"/>
      <c r="AB72" s="123"/>
      <c r="AC72" s="124"/>
    </row>
    <row r="73" spans="1:30" x14ac:dyDescent="0.15">
      <c r="C73" s="1"/>
      <c r="D73" s="1"/>
      <c r="K73" s="4"/>
      <c r="L73" s="22"/>
      <c r="O73" s="207"/>
      <c r="P73" s="333"/>
    </row>
    <row r="74" spans="1:30" ht="14.25" x14ac:dyDescent="0.15">
      <c r="C74" s="45"/>
      <c r="D74" s="45"/>
      <c r="E74" s="20"/>
      <c r="O74" s="207"/>
      <c r="Q74" s="24"/>
      <c r="R74" s="25"/>
      <c r="S74" s="26"/>
      <c r="T74" s="20"/>
    </row>
    <row r="75" spans="1:30" ht="14.25" x14ac:dyDescent="0.15">
      <c r="C75" s="45"/>
      <c r="D75" s="45"/>
      <c r="F75" s="20"/>
      <c r="J75" s="29"/>
      <c r="P75" s="38"/>
    </row>
    <row r="76" spans="1:30" ht="14.25" x14ac:dyDescent="0.15">
      <c r="C76" s="45"/>
      <c r="D76" s="45"/>
      <c r="F76" s="22"/>
      <c r="G76" s="27"/>
      <c r="H76" s="25"/>
      <c r="I76" s="28"/>
      <c r="J76" s="29"/>
    </row>
    <row r="77" spans="1:30" ht="14.25" x14ac:dyDescent="0.15">
      <c r="C77" s="45"/>
      <c r="D77" s="45"/>
      <c r="F77" s="20"/>
      <c r="G77" s="27"/>
      <c r="H77" s="25"/>
      <c r="I77" s="28"/>
      <c r="J77" s="333"/>
    </row>
    <row r="78" spans="1:30" ht="14.25" x14ac:dyDescent="0.15">
      <c r="C78" s="46"/>
      <c r="D78" s="46"/>
      <c r="F78" s="333"/>
      <c r="G78" s="27"/>
      <c r="H78" s="25"/>
      <c r="I78" s="28"/>
      <c r="J78" s="333"/>
    </row>
    <row r="79" spans="1:30" ht="14.25" x14ac:dyDescent="0.15">
      <c r="C79" s="47"/>
      <c r="D79" s="47"/>
      <c r="F79" s="31"/>
      <c r="G79" s="27"/>
      <c r="H79" s="25"/>
      <c r="I79" s="28"/>
      <c r="J79" s="29"/>
    </row>
    <row r="80" spans="1:30" ht="14.25" x14ac:dyDescent="0.15">
      <c r="C80" s="47"/>
      <c r="D80" s="47"/>
    </row>
    <row r="81" spans="3:4" ht="14.25" x14ac:dyDescent="0.15">
      <c r="C81" s="47"/>
      <c r="D81" s="47"/>
    </row>
    <row r="82" spans="3:4" ht="14.25" x14ac:dyDescent="0.15">
      <c r="C82" s="47"/>
      <c r="D82" s="47"/>
    </row>
    <row r="83" spans="3:4" ht="14.25" x14ac:dyDescent="0.15">
      <c r="C83" s="47"/>
      <c r="D83" s="47"/>
    </row>
    <row r="84" spans="3:4" ht="14.25" x14ac:dyDescent="0.15">
      <c r="C84" s="45"/>
      <c r="D84" s="45"/>
    </row>
    <row r="85" spans="3:4" ht="14.25" x14ac:dyDescent="0.15">
      <c r="C85" s="45"/>
      <c r="D85" s="45"/>
    </row>
    <row r="86" spans="3:4" ht="14.25" x14ac:dyDescent="0.15">
      <c r="C86" s="45"/>
      <c r="D86" s="45"/>
    </row>
    <row r="87" spans="3:4" ht="14.25" x14ac:dyDescent="0.15">
      <c r="C87" s="45"/>
      <c r="D87" s="45"/>
    </row>
    <row r="88" spans="3:4" ht="14.25" x14ac:dyDescent="0.15">
      <c r="C88" s="45"/>
      <c r="D88" s="45"/>
    </row>
    <row r="89" spans="3:4" ht="14.25" x14ac:dyDescent="0.15">
      <c r="C89" s="45"/>
      <c r="D89" s="45"/>
    </row>
    <row r="90" spans="3:4" ht="14.25" x14ac:dyDescent="0.15">
      <c r="C90" s="45"/>
      <c r="D90" s="45"/>
    </row>
    <row r="91" spans="3:4" ht="14.25" x14ac:dyDescent="0.15">
      <c r="C91" s="45"/>
      <c r="D91" s="45"/>
    </row>
    <row r="92" spans="3:4" ht="14.25" x14ac:dyDescent="0.15">
      <c r="C92" s="45"/>
      <c r="D92" s="45"/>
    </row>
    <row r="93" spans="3:4" ht="14.25" x14ac:dyDescent="0.15">
      <c r="C93" s="45"/>
      <c r="D93" s="45"/>
    </row>
    <row r="94" spans="3:4" ht="14.25" x14ac:dyDescent="0.15">
      <c r="C94" s="45"/>
      <c r="D94" s="45"/>
    </row>
    <row r="95" spans="3:4" ht="14.25" x14ac:dyDescent="0.15">
      <c r="C95" s="45"/>
      <c r="D95" s="45"/>
    </row>
    <row r="96" spans="3:4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x14ac:dyDescent="0.15">
      <c r="C130" s="48"/>
      <c r="D130" s="48"/>
    </row>
    <row r="131" spans="3:4" x14ac:dyDescent="0.15">
      <c r="C131" s="1"/>
      <c r="D131" s="1"/>
    </row>
    <row r="132" spans="3:4" x14ac:dyDescent="0.15">
      <c r="C132" s="1"/>
      <c r="D132" s="1"/>
    </row>
    <row r="133" spans="3:4" x14ac:dyDescent="0.15">
      <c r="C133" s="1"/>
      <c r="D133" s="1"/>
    </row>
    <row r="134" spans="3:4" x14ac:dyDescent="0.15">
      <c r="C134" s="1"/>
      <c r="D134" s="1"/>
    </row>
    <row r="135" spans="3:4" x14ac:dyDescent="0.15">
      <c r="C135" s="1"/>
      <c r="D135" s="1"/>
    </row>
    <row r="136" spans="3:4" x14ac:dyDescent="0.15">
      <c r="C136" s="1"/>
      <c r="D136" s="1"/>
    </row>
    <row r="137" spans="3:4" x14ac:dyDescent="0.15">
      <c r="C137" s="1"/>
      <c r="D137" s="1"/>
    </row>
    <row r="138" spans="3:4" x14ac:dyDescent="0.15">
      <c r="C138" s="1"/>
      <c r="D138" s="1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</sheetData>
  <mergeCells count="10">
    <mergeCell ref="A5:B7"/>
    <mergeCell ref="P67:Q67"/>
    <mergeCell ref="M5:R5"/>
    <mergeCell ref="P65:Q65"/>
    <mergeCell ref="S5:V5"/>
    <mergeCell ref="K71:L71"/>
    <mergeCell ref="N67:O67"/>
    <mergeCell ref="N65:O65"/>
    <mergeCell ref="J67:K67"/>
    <mergeCell ref="J65:K65"/>
  </mergeCells>
  <phoneticPr fontId="6"/>
  <printOptions horizontalCentered="1"/>
  <pageMargins left="0.27559055118110237" right="0.15748031496062992" top="0.19685039370078741" bottom="0.19685039370078741" header="0.19685039370078741" footer="0.15748031496062992"/>
  <pageSetup paperSize="8" scale="4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6"/>
  <sheetViews>
    <sheetView view="pageBreakPreview" zoomScale="40" zoomScaleNormal="55" zoomScaleSheetLayoutView="40" workbookViewId="0"/>
  </sheetViews>
  <sheetFormatPr defaultColWidth="9" defaultRowHeight="13.5" x14ac:dyDescent="0.15"/>
  <cols>
    <col min="1" max="2" width="6.125" customWidth="1"/>
    <col min="3" max="3" width="14.5" customWidth="1"/>
    <col min="4" max="5" width="10.5" customWidth="1"/>
    <col min="6" max="6" width="17.5" customWidth="1"/>
    <col min="7" max="7" width="18.5" customWidth="1"/>
    <col min="8" max="8" width="18.75" customWidth="1"/>
    <col min="9" max="9" width="9.125" customWidth="1"/>
    <col min="10" max="10" width="40.625" customWidth="1"/>
    <col min="11" max="11" width="19.25" customWidth="1"/>
    <col min="12" max="12" width="18.625" customWidth="1"/>
    <col min="13" max="13" width="10" style="6" customWidth="1"/>
    <col min="14" max="14" width="30.375" customWidth="1"/>
    <col min="15" max="15" width="17.125" customWidth="1"/>
    <col min="16" max="16" width="40.625" customWidth="1"/>
    <col min="17" max="17" width="17.875" customWidth="1"/>
    <col min="18" max="18" width="18.125" customWidth="1"/>
    <col min="19" max="19" width="18.625" customWidth="1"/>
    <col min="20" max="21" width="18.5" customWidth="1"/>
    <col min="22" max="22" width="17.375" customWidth="1"/>
    <col min="23" max="23" width="14.75" customWidth="1"/>
    <col min="24" max="24" width="14.625" style="115" customWidth="1"/>
    <col min="25" max="25" width="15" style="117" customWidth="1"/>
    <col min="26" max="26" width="13.625" style="117" customWidth="1"/>
    <col min="27" max="27" width="13.375" style="117" customWidth="1"/>
    <col min="28" max="28" width="18.25" style="117" customWidth="1"/>
    <col min="29" max="29" width="13.75" style="117" customWidth="1"/>
    <col min="30" max="30" width="11.625" customWidth="1"/>
    <col min="31" max="16384" width="9" style="149"/>
  </cols>
  <sheetData>
    <row r="1" spans="1:30" ht="28.5" x14ac:dyDescent="0.3">
      <c r="G1" s="2"/>
      <c r="I1" s="2"/>
      <c r="K1" s="3" t="s">
        <v>44</v>
      </c>
      <c r="L1" s="212"/>
      <c r="M1" s="41"/>
      <c r="P1" s="3"/>
      <c r="R1" s="254" t="s">
        <v>154</v>
      </c>
      <c r="U1" s="4"/>
      <c r="Y1" s="116"/>
      <c r="AA1" s="120"/>
      <c r="AB1" s="335">
        <v>44322</v>
      </c>
      <c r="AC1" s="334"/>
      <c r="AD1" s="334"/>
    </row>
    <row r="2" spans="1:30" ht="14.25" x14ac:dyDescent="0.15">
      <c r="N2" s="5" t="s">
        <v>20</v>
      </c>
      <c r="O2" s="5"/>
      <c r="P2" s="5"/>
      <c r="Q2" s="5"/>
      <c r="R2" s="5"/>
      <c r="S2" s="5"/>
      <c r="V2" s="37"/>
      <c r="W2" s="37"/>
      <c r="X2" s="119"/>
      <c r="Y2" s="120"/>
      <c r="Z2" s="120"/>
      <c r="AA2" s="120"/>
      <c r="AB2" s="336" t="s">
        <v>0</v>
      </c>
      <c r="AC2" s="37"/>
      <c r="AD2" s="149"/>
    </row>
    <row r="3" spans="1:30" ht="3.7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31"/>
      <c r="N3" s="232"/>
      <c r="O3" s="232"/>
      <c r="P3" s="232"/>
      <c r="Q3" s="232"/>
      <c r="R3" s="232"/>
      <c r="S3" s="232"/>
      <c r="T3" s="20"/>
      <c r="U3" s="20"/>
      <c r="V3" s="20"/>
      <c r="W3" s="20"/>
      <c r="X3" s="121"/>
      <c r="Y3" s="123"/>
      <c r="Z3" s="123"/>
      <c r="AA3" s="123"/>
      <c r="AB3" s="122"/>
      <c r="AC3" s="20"/>
      <c r="AD3" s="149"/>
    </row>
    <row r="4" spans="1:30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31"/>
      <c r="N4" s="20"/>
      <c r="O4" s="20"/>
      <c r="P4" s="20"/>
      <c r="Q4" s="20"/>
      <c r="R4" s="20"/>
      <c r="S4" s="20"/>
      <c r="T4" s="20"/>
      <c r="U4" s="20"/>
      <c r="V4" s="22"/>
      <c r="W4" s="22"/>
      <c r="X4" s="121"/>
      <c r="Y4" s="122"/>
      <c r="Z4" s="122"/>
      <c r="AA4" s="122"/>
      <c r="AB4" s="337" t="s">
        <v>1</v>
      </c>
      <c r="AC4" s="20"/>
      <c r="AD4" s="149"/>
    </row>
    <row r="5" spans="1:30" ht="14.25" customHeight="1" thickBot="1" x14ac:dyDescent="0.2">
      <c r="A5" s="370"/>
      <c r="B5" s="371"/>
      <c r="C5" s="7" t="s">
        <v>49</v>
      </c>
      <c r="D5" s="7"/>
      <c r="E5" s="8"/>
      <c r="F5" s="7" t="s">
        <v>50</v>
      </c>
      <c r="G5" s="7"/>
      <c r="H5" s="8"/>
      <c r="I5" s="7" t="s">
        <v>51</v>
      </c>
      <c r="J5" s="7"/>
      <c r="K5" s="7"/>
      <c r="L5" s="8"/>
      <c r="M5" s="378" t="s">
        <v>52</v>
      </c>
      <c r="N5" s="379"/>
      <c r="O5" s="379"/>
      <c r="P5" s="379"/>
      <c r="Q5" s="379"/>
      <c r="R5" s="380"/>
      <c r="S5" s="378" t="s">
        <v>53</v>
      </c>
      <c r="T5" s="379"/>
      <c r="U5" s="379"/>
      <c r="V5" s="380"/>
      <c r="W5" s="257" t="s">
        <v>66</v>
      </c>
      <c r="X5" s="237" t="s">
        <v>55</v>
      </c>
      <c r="Y5" s="217" t="s">
        <v>35</v>
      </c>
      <c r="Z5" s="218"/>
      <c r="AA5" s="219" t="s">
        <v>2</v>
      </c>
      <c r="AB5" s="236" t="s">
        <v>5</v>
      </c>
      <c r="AC5" s="149"/>
      <c r="AD5" s="149"/>
    </row>
    <row r="6" spans="1:30" ht="14.25" customHeight="1" x14ac:dyDescent="0.15">
      <c r="A6" s="372"/>
      <c r="B6" s="373"/>
      <c r="C6" s="49" t="s">
        <v>12</v>
      </c>
      <c r="D6" s="11"/>
      <c r="E6" s="262"/>
      <c r="F6" s="9"/>
      <c r="G6" s="9"/>
      <c r="H6" s="10"/>
      <c r="I6" s="11" t="s">
        <v>30</v>
      </c>
      <c r="J6" s="12"/>
      <c r="K6" s="13"/>
      <c r="L6" s="10"/>
      <c r="M6" s="14" t="s">
        <v>30</v>
      </c>
      <c r="N6" s="43"/>
      <c r="O6" s="9"/>
      <c r="P6" s="19" t="s">
        <v>32</v>
      </c>
      <c r="Q6" s="44"/>
      <c r="R6" s="10"/>
      <c r="S6" s="14" t="s">
        <v>21</v>
      </c>
      <c r="T6" s="14" t="s">
        <v>21</v>
      </c>
      <c r="U6" s="14" t="s">
        <v>22</v>
      </c>
      <c r="V6" s="11" t="s">
        <v>23</v>
      </c>
      <c r="W6" s="258" t="s">
        <v>67</v>
      </c>
      <c r="X6" s="228" t="s">
        <v>34</v>
      </c>
      <c r="Y6" s="227" t="s">
        <v>36</v>
      </c>
      <c r="Z6" s="220" t="s">
        <v>3</v>
      </c>
      <c r="AA6" s="221" t="s">
        <v>4</v>
      </c>
      <c r="AB6" s="222" t="s">
        <v>8</v>
      </c>
      <c r="AC6" s="149"/>
      <c r="AD6" s="149"/>
    </row>
    <row r="7" spans="1:30" ht="14.25" customHeight="1" x14ac:dyDescent="0.15">
      <c r="A7" s="374"/>
      <c r="B7" s="375"/>
      <c r="C7" s="50" t="s">
        <v>6</v>
      </c>
      <c r="D7" s="16" t="s">
        <v>68</v>
      </c>
      <c r="E7" s="35" t="s">
        <v>9</v>
      </c>
      <c r="F7" s="213" t="s">
        <v>25</v>
      </c>
      <c r="G7" s="18" t="s">
        <v>26</v>
      </c>
      <c r="H7" s="15" t="s">
        <v>27</v>
      </c>
      <c r="I7" s="16" t="s">
        <v>28</v>
      </c>
      <c r="J7" s="114"/>
      <c r="K7" s="17"/>
      <c r="L7" s="35" t="s">
        <v>45</v>
      </c>
      <c r="M7" s="18" t="s">
        <v>28</v>
      </c>
      <c r="N7" s="114" t="s">
        <v>31</v>
      </c>
      <c r="O7" s="17"/>
      <c r="P7" s="114" t="s">
        <v>33</v>
      </c>
      <c r="Q7" s="17"/>
      <c r="R7" s="15" t="s">
        <v>7</v>
      </c>
      <c r="S7" s="213" t="s">
        <v>24</v>
      </c>
      <c r="T7" s="18" t="s">
        <v>11</v>
      </c>
      <c r="U7" s="18" t="s">
        <v>11</v>
      </c>
      <c r="V7" s="16" t="s">
        <v>37</v>
      </c>
      <c r="W7" s="259" t="s">
        <v>69</v>
      </c>
      <c r="X7" s="223" t="s">
        <v>155</v>
      </c>
      <c r="Y7" s="224" t="s">
        <v>156</v>
      </c>
      <c r="Z7" s="225" t="s">
        <v>54</v>
      </c>
      <c r="AA7" s="226" t="s">
        <v>157</v>
      </c>
      <c r="AB7" s="213" t="s">
        <v>158</v>
      </c>
      <c r="AC7" s="149"/>
      <c r="AD7" s="149"/>
    </row>
    <row r="8" spans="1:30" ht="27" customHeight="1" x14ac:dyDescent="0.25">
      <c r="A8" s="138"/>
      <c r="B8" s="139"/>
      <c r="C8" s="58"/>
      <c r="D8" s="45"/>
      <c r="E8" s="263"/>
      <c r="F8" s="61"/>
      <c r="G8" s="61"/>
      <c r="H8" s="62"/>
      <c r="I8" s="52"/>
      <c r="J8" s="99"/>
      <c r="K8" s="78"/>
      <c r="L8" s="76"/>
      <c r="M8" s="77"/>
      <c r="N8" s="99"/>
      <c r="O8" s="61"/>
      <c r="P8" s="99"/>
      <c r="Q8" s="61"/>
      <c r="R8" s="76"/>
      <c r="S8" s="84"/>
      <c r="T8" s="311"/>
      <c r="U8" s="311"/>
      <c r="V8" s="255"/>
      <c r="W8" s="260"/>
      <c r="X8" s="295"/>
      <c r="Y8" s="303"/>
      <c r="Z8" s="247"/>
      <c r="AA8" s="247"/>
      <c r="AB8" s="113">
        <v>110.58</v>
      </c>
      <c r="AC8" s="149"/>
      <c r="AD8" s="149"/>
    </row>
    <row r="9" spans="1:30" ht="27" customHeight="1" x14ac:dyDescent="0.25">
      <c r="A9" s="141"/>
      <c r="B9" s="142"/>
      <c r="C9" s="59"/>
      <c r="D9" s="45"/>
      <c r="E9" s="263"/>
      <c r="F9" s="61"/>
      <c r="G9" s="61"/>
      <c r="H9" s="62"/>
      <c r="I9" s="52"/>
      <c r="J9" s="140" t="s">
        <v>75</v>
      </c>
      <c r="K9" s="78">
        <v>-100</v>
      </c>
      <c r="L9" s="76"/>
      <c r="M9" s="77"/>
      <c r="N9" s="99"/>
      <c r="O9" s="61"/>
      <c r="P9" s="99" t="s">
        <v>82</v>
      </c>
      <c r="Q9" s="61">
        <v>5200</v>
      </c>
      <c r="R9" s="153"/>
      <c r="S9" s="84"/>
      <c r="T9" s="311"/>
      <c r="U9" s="311"/>
      <c r="V9" s="255"/>
      <c r="W9" s="260"/>
      <c r="X9" s="296"/>
      <c r="Y9" s="303"/>
      <c r="Z9" s="247"/>
      <c r="AA9" s="247"/>
      <c r="AB9" s="113"/>
      <c r="AC9" s="149"/>
      <c r="AD9" s="149"/>
    </row>
    <row r="10" spans="1:30" ht="27" customHeight="1" x14ac:dyDescent="0.25">
      <c r="A10" s="143">
        <v>1</v>
      </c>
      <c r="B10" s="144" t="s">
        <v>62</v>
      </c>
      <c r="C10" s="126">
        <v>-1.4E-2</v>
      </c>
      <c r="D10" s="282">
        <v>-0.06</v>
      </c>
      <c r="E10" s="283">
        <v>1E-3</v>
      </c>
      <c r="F10" s="57">
        <v>-900</v>
      </c>
      <c r="G10" s="57">
        <v>-34900</v>
      </c>
      <c r="H10" s="145">
        <f>SUM(F10:G10)</f>
        <v>-35800</v>
      </c>
      <c r="I10" s="54"/>
      <c r="J10" s="100" t="s">
        <v>65</v>
      </c>
      <c r="K10" s="79">
        <v>5900</v>
      </c>
      <c r="L10" s="80">
        <f>SUM(K8:K10)</f>
        <v>5800</v>
      </c>
      <c r="M10" s="106"/>
      <c r="N10" s="100"/>
      <c r="O10" s="57"/>
      <c r="P10" s="100" t="s">
        <v>65</v>
      </c>
      <c r="Q10" s="79">
        <v>-1100</v>
      </c>
      <c r="R10" s="152">
        <f>SUM(O8:O10)+SUM(Q8:Q10)</f>
        <v>4100</v>
      </c>
      <c r="S10" s="82">
        <v>-25900</v>
      </c>
      <c r="T10" s="312">
        <v>5199800</v>
      </c>
      <c r="U10" s="313">
        <v>4585800</v>
      </c>
      <c r="V10" s="314">
        <v>4585800</v>
      </c>
      <c r="W10" s="294">
        <v>-9.0999999999999998E-2</v>
      </c>
      <c r="X10" s="294">
        <v>-0.1</v>
      </c>
      <c r="Y10" s="242">
        <v>-6.5000000000000002E-2</v>
      </c>
      <c r="Z10" s="248">
        <v>-0.05</v>
      </c>
      <c r="AA10" s="251">
        <v>0.12</v>
      </c>
      <c r="AB10" s="112">
        <v>110.83</v>
      </c>
      <c r="AC10" s="149"/>
      <c r="AD10" s="149"/>
    </row>
    <row r="11" spans="1:30" ht="27" customHeight="1" x14ac:dyDescent="0.25">
      <c r="A11" s="32"/>
      <c r="B11" s="14"/>
      <c r="C11" s="59"/>
      <c r="D11" s="45"/>
      <c r="E11" s="263"/>
      <c r="F11" s="61"/>
      <c r="G11" s="61"/>
      <c r="H11" s="62"/>
      <c r="I11" s="52"/>
      <c r="J11" s="99"/>
      <c r="K11" s="78"/>
      <c r="L11" s="76"/>
      <c r="M11" s="77"/>
      <c r="N11" s="99"/>
      <c r="O11" s="61"/>
      <c r="P11" s="99"/>
      <c r="Q11" s="61"/>
      <c r="R11" s="153"/>
      <c r="S11" s="84"/>
      <c r="T11" s="311"/>
      <c r="U11" s="311"/>
      <c r="V11" s="255"/>
      <c r="W11" s="295"/>
      <c r="X11" s="295"/>
      <c r="Y11" s="303"/>
      <c r="Z11" s="249"/>
      <c r="AA11" s="247"/>
      <c r="AB11" s="113">
        <v>110.44</v>
      </c>
      <c r="AC11" s="149"/>
      <c r="AD11" s="149"/>
    </row>
    <row r="12" spans="1:30" ht="27" customHeight="1" x14ac:dyDescent="0.25">
      <c r="A12" s="32"/>
      <c r="B12" s="14"/>
      <c r="C12" s="59"/>
      <c r="D12" s="45"/>
      <c r="E12" s="263"/>
      <c r="F12" s="61"/>
      <c r="G12" s="61"/>
      <c r="H12" s="62"/>
      <c r="I12" s="52"/>
      <c r="J12" s="99"/>
      <c r="K12" s="78"/>
      <c r="L12" s="76"/>
      <c r="M12" s="77"/>
      <c r="N12" s="99"/>
      <c r="O12" s="61"/>
      <c r="P12" s="99"/>
      <c r="Q12" s="61"/>
      <c r="R12" s="153"/>
      <c r="S12" s="84"/>
      <c r="T12" s="311"/>
      <c r="U12" s="311"/>
      <c r="V12" s="255"/>
      <c r="W12" s="296"/>
      <c r="X12" s="296"/>
      <c r="Y12" s="303"/>
      <c r="Z12" s="249"/>
      <c r="AA12" s="247"/>
      <c r="AB12" s="113"/>
      <c r="AC12" s="149"/>
      <c r="AD12" s="149"/>
    </row>
    <row r="13" spans="1:30" ht="27" customHeight="1" x14ac:dyDescent="0.25">
      <c r="A13" s="34">
        <v>2</v>
      </c>
      <c r="B13" s="18" t="s">
        <v>63</v>
      </c>
      <c r="C13" s="126">
        <v>-1.2E-2</v>
      </c>
      <c r="D13" s="276">
        <v>-0.08</v>
      </c>
      <c r="E13" s="264">
        <v>1E-3</v>
      </c>
      <c r="F13" s="57">
        <v>300</v>
      </c>
      <c r="G13" s="57">
        <v>-33900</v>
      </c>
      <c r="H13" s="145">
        <f>SUM(F13:G13)</f>
        <v>-33600</v>
      </c>
      <c r="I13" s="54"/>
      <c r="J13" s="100" t="s">
        <v>65</v>
      </c>
      <c r="K13" s="79">
        <v>1100</v>
      </c>
      <c r="L13" s="80">
        <f>SUM(K11:K13)</f>
        <v>1100</v>
      </c>
      <c r="M13" s="106"/>
      <c r="N13" s="100"/>
      <c r="O13" s="57"/>
      <c r="P13" s="100" t="s">
        <v>65</v>
      </c>
      <c r="Q13" s="57">
        <v>-300</v>
      </c>
      <c r="R13" s="152">
        <f>SUM(O11:O13)+SUM(Q11:Q13)</f>
        <v>-300</v>
      </c>
      <c r="S13" s="82">
        <v>-32800</v>
      </c>
      <c r="T13" s="312">
        <v>5167000</v>
      </c>
      <c r="U13" s="313">
        <v>4555000</v>
      </c>
      <c r="V13" s="314">
        <v>4555000</v>
      </c>
      <c r="W13" s="294">
        <v>-7.9000000000000001E-2</v>
      </c>
      <c r="X13" s="294">
        <v>-0.1</v>
      </c>
      <c r="Y13" s="242">
        <v>-6.5000000000000002E-2</v>
      </c>
      <c r="Z13" s="248">
        <v>-0.05</v>
      </c>
      <c r="AA13" s="251">
        <v>0.115</v>
      </c>
      <c r="AB13" s="112">
        <v>110.67</v>
      </c>
      <c r="AC13" s="149"/>
      <c r="AD13" s="149"/>
    </row>
    <row r="14" spans="1:30" ht="27" customHeight="1" x14ac:dyDescent="0.25">
      <c r="A14" s="32"/>
      <c r="B14" s="14"/>
      <c r="C14" s="59"/>
      <c r="D14" s="45"/>
      <c r="E14" s="263"/>
      <c r="F14" s="61"/>
      <c r="G14" s="61"/>
      <c r="H14" s="63"/>
      <c r="I14" s="52"/>
      <c r="J14" s="99"/>
      <c r="K14" s="78"/>
      <c r="L14" s="76"/>
      <c r="M14" s="87"/>
      <c r="N14" s="99"/>
      <c r="O14" s="61"/>
      <c r="P14" s="99"/>
      <c r="Q14" s="61"/>
      <c r="R14" s="76"/>
      <c r="S14" s="61"/>
      <c r="T14" s="311"/>
      <c r="U14" s="315"/>
      <c r="V14" s="255"/>
      <c r="W14" s="296"/>
      <c r="X14" s="296"/>
      <c r="Y14" s="303"/>
      <c r="Z14" s="249"/>
      <c r="AA14" s="247"/>
      <c r="AB14" s="113">
        <v>110.53</v>
      </c>
      <c r="AC14" s="149"/>
      <c r="AD14" s="149"/>
    </row>
    <row r="15" spans="1:30" ht="27" customHeight="1" x14ac:dyDescent="0.25">
      <c r="A15" s="32"/>
      <c r="B15" s="14"/>
      <c r="C15" s="59"/>
      <c r="D15" s="45"/>
      <c r="E15" s="263"/>
      <c r="F15" s="61"/>
      <c r="G15" s="61"/>
      <c r="H15" s="63"/>
      <c r="I15" s="52"/>
      <c r="J15" s="99"/>
      <c r="K15" s="78"/>
      <c r="L15" s="76"/>
      <c r="M15" s="87"/>
      <c r="N15" s="99"/>
      <c r="O15" s="61"/>
      <c r="P15" s="130"/>
      <c r="Q15" s="61"/>
      <c r="R15" s="76"/>
      <c r="S15" s="61"/>
      <c r="T15" s="311"/>
      <c r="U15" s="315"/>
      <c r="V15" s="255"/>
      <c r="W15" s="296"/>
      <c r="X15" s="296"/>
      <c r="Y15" s="303"/>
      <c r="Z15" s="249"/>
      <c r="AA15" s="247"/>
      <c r="AB15" s="113"/>
      <c r="AC15" s="149"/>
      <c r="AD15" s="149"/>
    </row>
    <row r="16" spans="1:30" ht="27" customHeight="1" x14ac:dyDescent="0.25">
      <c r="A16" s="34">
        <v>5</v>
      </c>
      <c r="B16" s="18" t="s">
        <v>59</v>
      </c>
      <c r="C16" s="126">
        <v>-0.01</v>
      </c>
      <c r="D16" s="276">
        <v>-7.0000000000000007E-2</v>
      </c>
      <c r="E16" s="264">
        <v>1E-3</v>
      </c>
      <c r="F16" s="57">
        <v>600</v>
      </c>
      <c r="G16" s="57">
        <v>-10700</v>
      </c>
      <c r="H16" s="60">
        <f>SUM(F16:G16)</f>
        <v>-10100</v>
      </c>
      <c r="I16" s="54"/>
      <c r="J16" s="100" t="s">
        <v>65</v>
      </c>
      <c r="K16" s="79">
        <v>300</v>
      </c>
      <c r="L16" s="80">
        <f>SUM(K14:K16)</f>
        <v>300</v>
      </c>
      <c r="M16" s="81"/>
      <c r="N16" s="100"/>
      <c r="O16" s="57"/>
      <c r="P16" s="99" t="s">
        <v>65</v>
      </c>
      <c r="Q16" s="57">
        <v>-400</v>
      </c>
      <c r="R16" s="152">
        <f>SUM(O14:O16)+SUM(Q14:Q16)</f>
        <v>-400</v>
      </c>
      <c r="S16" s="82">
        <v>-10200</v>
      </c>
      <c r="T16" s="312">
        <v>5156800</v>
      </c>
      <c r="U16" s="313">
        <v>4572100</v>
      </c>
      <c r="V16" s="314">
        <v>4572100</v>
      </c>
      <c r="W16" s="294">
        <v>-7.2999999999999995E-2</v>
      </c>
      <c r="X16" s="294">
        <v>-8.8999999999999996E-2</v>
      </c>
      <c r="Y16" s="242">
        <v>-6.5000000000000002E-2</v>
      </c>
      <c r="Z16" s="248">
        <v>-5.5E-2</v>
      </c>
      <c r="AA16" s="251">
        <v>0.115</v>
      </c>
      <c r="AB16" s="112">
        <v>110.75</v>
      </c>
      <c r="AC16" s="149"/>
      <c r="AD16" s="149"/>
    </row>
    <row r="17" spans="1:30" ht="27" customHeight="1" x14ac:dyDescent="0.25">
      <c r="A17" s="32"/>
      <c r="B17" s="14"/>
      <c r="C17" s="59"/>
      <c r="D17" s="45"/>
      <c r="E17" s="265"/>
      <c r="F17" s="61"/>
      <c r="G17" s="61"/>
      <c r="H17" s="62"/>
      <c r="I17" s="51"/>
      <c r="J17" s="99"/>
      <c r="K17" s="83"/>
      <c r="L17" s="72"/>
      <c r="M17" s="77"/>
      <c r="N17" s="99"/>
      <c r="O17" s="64"/>
      <c r="P17" s="244" t="s">
        <v>82</v>
      </c>
      <c r="Q17" s="64">
        <v>10900</v>
      </c>
      <c r="R17" s="215"/>
      <c r="S17" s="84"/>
      <c r="T17" s="311"/>
      <c r="U17" s="315"/>
      <c r="V17" s="256"/>
      <c r="W17" s="295"/>
      <c r="X17" s="295"/>
      <c r="Y17" s="304"/>
      <c r="Z17" s="250"/>
      <c r="AA17" s="247"/>
      <c r="AB17" s="111">
        <v>110.13</v>
      </c>
      <c r="AC17" s="149"/>
      <c r="AD17" s="149"/>
    </row>
    <row r="18" spans="1:30" ht="27" customHeight="1" x14ac:dyDescent="0.25">
      <c r="A18" s="32"/>
      <c r="B18" s="14"/>
      <c r="C18" s="59"/>
      <c r="D18" s="45"/>
      <c r="E18" s="263"/>
      <c r="F18" s="61"/>
      <c r="G18" s="61"/>
      <c r="H18" s="62"/>
      <c r="I18" s="51"/>
      <c r="J18" s="99" t="s">
        <v>75</v>
      </c>
      <c r="K18" s="83">
        <v>-100</v>
      </c>
      <c r="L18" s="76"/>
      <c r="M18" s="77"/>
      <c r="N18" s="99"/>
      <c r="O18" s="61"/>
      <c r="P18" s="130" t="s">
        <v>84</v>
      </c>
      <c r="Q18" s="61">
        <v>500</v>
      </c>
      <c r="R18" s="153"/>
      <c r="S18" s="84"/>
      <c r="T18" s="311"/>
      <c r="U18" s="315"/>
      <c r="V18" s="255"/>
      <c r="W18" s="296"/>
      <c r="X18" s="296"/>
      <c r="Y18" s="303"/>
      <c r="Z18" s="247"/>
      <c r="AA18" s="247"/>
      <c r="AB18" s="113"/>
      <c r="AC18" s="149"/>
      <c r="AD18" s="149"/>
    </row>
    <row r="19" spans="1:30" ht="27" customHeight="1" x14ac:dyDescent="0.25">
      <c r="A19" s="34">
        <v>6</v>
      </c>
      <c r="B19" s="18" t="s">
        <v>60</v>
      </c>
      <c r="C19" s="126">
        <v>-0.01</v>
      </c>
      <c r="D19" s="276">
        <v>-0.05</v>
      </c>
      <c r="E19" s="264">
        <v>1E-3</v>
      </c>
      <c r="F19" s="57">
        <v>900</v>
      </c>
      <c r="G19" s="57">
        <v>8400</v>
      </c>
      <c r="H19" s="60">
        <f>SUM(F19:G19)</f>
        <v>9300</v>
      </c>
      <c r="I19" s="54"/>
      <c r="J19" s="100" t="s">
        <v>65</v>
      </c>
      <c r="K19" s="83">
        <v>400</v>
      </c>
      <c r="L19" s="80">
        <f>SUM(K17:K19)</f>
        <v>300</v>
      </c>
      <c r="M19" s="81"/>
      <c r="N19" s="100"/>
      <c r="O19" s="57"/>
      <c r="P19" s="100" t="s">
        <v>65</v>
      </c>
      <c r="Q19" s="57">
        <v>-200</v>
      </c>
      <c r="R19" s="152">
        <f>SUM(O17:O19)+SUM(Q17:Q19)</f>
        <v>11200</v>
      </c>
      <c r="S19" s="69">
        <v>20800</v>
      </c>
      <c r="T19" s="312">
        <v>5177600</v>
      </c>
      <c r="U19" s="313">
        <v>4551700</v>
      </c>
      <c r="V19" s="314">
        <v>4551700</v>
      </c>
      <c r="W19" s="297">
        <v>-8.3000000000000004E-2</v>
      </c>
      <c r="X19" s="297">
        <v>-8.6999999999999994E-2</v>
      </c>
      <c r="Y19" s="242">
        <v>-6.5000000000000002E-2</v>
      </c>
      <c r="Z19" s="251">
        <v>-6.5000000000000002E-2</v>
      </c>
      <c r="AA19" s="251">
        <v>0.105</v>
      </c>
      <c r="AB19" s="112">
        <v>110.4</v>
      </c>
      <c r="AC19" s="149"/>
      <c r="AD19" s="149"/>
    </row>
    <row r="20" spans="1:30" ht="27" customHeight="1" x14ac:dyDescent="0.25">
      <c r="A20" s="36"/>
      <c r="B20" s="14"/>
      <c r="C20" s="59"/>
      <c r="D20" s="45"/>
      <c r="E20" s="265"/>
      <c r="F20" s="64"/>
      <c r="G20" s="64"/>
      <c r="H20" s="65"/>
      <c r="I20" s="99"/>
      <c r="J20" s="99" t="s">
        <v>93</v>
      </c>
      <c r="K20" s="71">
        <v>-4900</v>
      </c>
      <c r="L20" s="72"/>
      <c r="M20" s="73"/>
      <c r="N20" s="99"/>
      <c r="O20" s="61"/>
      <c r="P20" s="99" t="s">
        <v>83</v>
      </c>
      <c r="Q20" s="61">
        <v>20000</v>
      </c>
      <c r="R20" s="215"/>
      <c r="S20" s="88"/>
      <c r="T20" s="316"/>
      <c r="U20" s="317"/>
      <c r="V20" s="256"/>
      <c r="W20" s="295"/>
      <c r="X20" s="295"/>
      <c r="Y20" s="304"/>
      <c r="Z20" s="250"/>
      <c r="AA20" s="250"/>
      <c r="AB20" s="111">
        <v>109.58</v>
      </c>
      <c r="AC20" s="149"/>
      <c r="AD20" s="149"/>
    </row>
    <row r="21" spans="1:30" s="150" customFormat="1" ht="27" customHeight="1" x14ac:dyDescent="0.25">
      <c r="A21" s="32"/>
      <c r="B21" s="14"/>
      <c r="C21" s="59"/>
      <c r="D21" s="45"/>
      <c r="E21" s="263"/>
      <c r="F21" s="61"/>
      <c r="G21" s="61"/>
      <c r="H21" s="62"/>
      <c r="I21" s="134"/>
      <c r="J21" s="99" t="s">
        <v>75</v>
      </c>
      <c r="K21" s="75">
        <v>-100</v>
      </c>
      <c r="L21" s="76"/>
      <c r="M21" s="77"/>
      <c r="N21" s="99"/>
      <c r="O21" s="61"/>
      <c r="P21" s="130" t="s">
        <v>84</v>
      </c>
      <c r="Q21" s="61">
        <v>400</v>
      </c>
      <c r="R21" s="153"/>
      <c r="S21" s="84"/>
      <c r="T21" s="311"/>
      <c r="U21" s="315"/>
      <c r="V21" s="255"/>
      <c r="W21" s="296"/>
      <c r="X21" s="296"/>
      <c r="Y21" s="303"/>
      <c r="Z21" s="247"/>
      <c r="AA21" s="247"/>
      <c r="AB21" s="113"/>
    </row>
    <row r="22" spans="1:30" s="150" customFormat="1" ht="27" customHeight="1" x14ac:dyDescent="0.25">
      <c r="A22" s="34">
        <v>7</v>
      </c>
      <c r="B22" s="18" t="s">
        <v>61</v>
      </c>
      <c r="C22" s="126">
        <v>-0.01</v>
      </c>
      <c r="D22" s="276">
        <v>-0.05</v>
      </c>
      <c r="E22" s="264">
        <v>1E-3</v>
      </c>
      <c r="F22" s="57">
        <v>200</v>
      </c>
      <c r="G22" s="57">
        <v>-6500</v>
      </c>
      <c r="H22" s="60">
        <f>SUM(F22:G22)</f>
        <v>-6300</v>
      </c>
      <c r="I22" s="54"/>
      <c r="J22" s="100" t="s">
        <v>65</v>
      </c>
      <c r="K22" s="86">
        <v>200</v>
      </c>
      <c r="L22" s="80">
        <f>SUM(K20:K22)</f>
        <v>-4800</v>
      </c>
      <c r="M22" s="98"/>
      <c r="N22" s="100" t="s">
        <v>93</v>
      </c>
      <c r="O22" s="57">
        <v>1700</v>
      </c>
      <c r="P22" s="99" t="s">
        <v>65</v>
      </c>
      <c r="Q22" s="57">
        <v>-100</v>
      </c>
      <c r="R22" s="152">
        <f>SUM(O20:O22)+SUM(Q20:Q22)</f>
        <v>22000</v>
      </c>
      <c r="S22" s="69">
        <v>10900</v>
      </c>
      <c r="T22" s="312">
        <v>5188500</v>
      </c>
      <c r="U22" s="313">
        <v>4586100</v>
      </c>
      <c r="V22" s="314">
        <v>4586100</v>
      </c>
      <c r="W22" s="294">
        <v>-7.8E-2</v>
      </c>
      <c r="X22" s="294">
        <v>-8.8999999999999996E-2</v>
      </c>
      <c r="Y22" s="242">
        <v>-6.5000000000000002E-2</v>
      </c>
      <c r="Z22" s="248">
        <v>-5.5E-2</v>
      </c>
      <c r="AA22" s="251">
        <v>9.5000000000000001E-2</v>
      </c>
      <c r="AB22" s="148">
        <v>109.9</v>
      </c>
    </row>
    <row r="23" spans="1:30" ht="27" customHeight="1" x14ac:dyDescent="0.25">
      <c r="A23" s="32"/>
      <c r="B23" s="14"/>
      <c r="C23" s="59"/>
      <c r="D23" s="277"/>
      <c r="E23" s="265"/>
      <c r="F23" s="61"/>
      <c r="G23" s="61"/>
      <c r="H23" s="63"/>
      <c r="I23" s="51"/>
      <c r="J23" s="99"/>
      <c r="K23" s="75"/>
      <c r="L23" s="72"/>
      <c r="M23" s="77"/>
      <c r="N23" s="99"/>
      <c r="O23" s="61"/>
      <c r="P23" s="109" t="s">
        <v>82</v>
      </c>
      <c r="Q23" s="61">
        <v>7600</v>
      </c>
      <c r="R23" s="153"/>
      <c r="S23" s="84"/>
      <c r="T23" s="311"/>
      <c r="U23" s="315"/>
      <c r="V23" s="256"/>
      <c r="W23" s="295"/>
      <c r="X23" s="295"/>
      <c r="Y23" s="305"/>
      <c r="Z23" s="252"/>
      <c r="AA23" s="250"/>
      <c r="AB23" s="111">
        <v>109.48</v>
      </c>
      <c r="AC23" s="149"/>
      <c r="AD23" s="149"/>
    </row>
    <row r="24" spans="1:30" ht="27" customHeight="1" x14ac:dyDescent="0.25">
      <c r="A24" s="32"/>
      <c r="B24" s="14"/>
      <c r="C24" s="59"/>
      <c r="D24" s="277"/>
      <c r="E24" s="263"/>
      <c r="F24" s="61"/>
      <c r="G24" s="61"/>
      <c r="H24" s="63"/>
      <c r="I24" s="51"/>
      <c r="J24" s="99" t="s">
        <v>75</v>
      </c>
      <c r="K24" s="75">
        <v>-100</v>
      </c>
      <c r="L24" s="76"/>
      <c r="M24" s="77"/>
      <c r="N24" s="99"/>
      <c r="O24" s="61"/>
      <c r="P24" s="130" t="s">
        <v>84</v>
      </c>
      <c r="Q24" s="61">
        <v>200</v>
      </c>
      <c r="R24" s="155"/>
      <c r="S24" s="84"/>
      <c r="T24" s="311"/>
      <c r="U24" s="315"/>
      <c r="V24" s="255"/>
      <c r="W24" s="296"/>
      <c r="X24" s="296"/>
      <c r="Y24" s="303"/>
      <c r="Z24" s="249"/>
      <c r="AA24" s="247"/>
      <c r="AB24" s="113"/>
      <c r="AC24" s="149"/>
      <c r="AD24" s="149"/>
    </row>
    <row r="25" spans="1:30" ht="27" customHeight="1" x14ac:dyDescent="0.25">
      <c r="A25" s="34">
        <v>8</v>
      </c>
      <c r="B25" s="18" t="s">
        <v>62</v>
      </c>
      <c r="C25" s="126">
        <v>-0.01</v>
      </c>
      <c r="D25" s="276">
        <v>-4.4999999999999998E-2</v>
      </c>
      <c r="E25" s="264">
        <v>1E-3</v>
      </c>
      <c r="F25" s="57">
        <v>-100</v>
      </c>
      <c r="G25" s="57">
        <v>2900</v>
      </c>
      <c r="H25" s="60">
        <f>SUM(F25:G25)</f>
        <v>2800</v>
      </c>
      <c r="I25" s="55"/>
      <c r="J25" s="100" t="s">
        <v>65</v>
      </c>
      <c r="K25" s="86">
        <v>100</v>
      </c>
      <c r="L25" s="80">
        <f>SUM(K23:K25)</f>
        <v>0</v>
      </c>
      <c r="M25" s="89"/>
      <c r="N25" s="100"/>
      <c r="O25" s="91"/>
      <c r="P25" s="100" t="s">
        <v>65</v>
      </c>
      <c r="Q25" s="91">
        <v>-100</v>
      </c>
      <c r="R25" s="152">
        <f>SUM(O23:O25)+SUM(Q23:Q25)</f>
        <v>7700</v>
      </c>
      <c r="S25" s="69">
        <v>10500</v>
      </c>
      <c r="T25" s="312">
        <v>5199000</v>
      </c>
      <c r="U25" s="318">
        <v>4596400</v>
      </c>
      <c r="V25" s="314">
        <v>4596400</v>
      </c>
      <c r="W25" s="294">
        <v>-0.08</v>
      </c>
      <c r="X25" s="294">
        <v>-9.4E-2</v>
      </c>
      <c r="Y25" s="242">
        <v>-6.5000000000000002E-2</v>
      </c>
      <c r="Z25" s="248">
        <v>-0.06</v>
      </c>
      <c r="AA25" s="251">
        <v>9.5000000000000001E-2</v>
      </c>
      <c r="AB25" s="112">
        <v>109.9</v>
      </c>
      <c r="AC25" s="149"/>
      <c r="AD25" s="149"/>
    </row>
    <row r="26" spans="1:30" ht="27" customHeight="1" x14ac:dyDescent="0.25">
      <c r="A26" s="32"/>
      <c r="B26" s="14"/>
      <c r="C26" s="59"/>
      <c r="D26" s="277"/>
      <c r="E26" s="263"/>
      <c r="F26" s="61"/>
      <c r="G26" s="61"/>
      <c r="H26" s="66"/>
      <c r="I26" s="53"/>
      <c r="J26" s="99"/>
      <c r="K26" s="74"/>
      <c r="L26" s="76"/>
      <c r="M26" s="77"/>
      <c r="N26" s="99"/>
      <c r="O26" s="64"/>
      <c r="P26" s="99"/>
      <c r="Q26" s="64"/>
      <c r="R26" s="216"/>
      <c r="S26" s="92"/>
      <c r="T26" s="319"/>
      <c r="U26" s="320"/>
      <c r="V26" s="256"/>
      <c r="W26" s="295"/>
      <c r="X26" s="295"/>
      <c r="Y26" s="306"/>
      <c r="Z26" s="249"/>
      <c r="AA26" s="247"/>
      <c r="AB26" s="111">
        <v>109.21</v>
      </c>
      <c r="AC26" s="149"/>
      <c r="AD26" s="149"/>
    </row>
    <row r="27" spans="1:30" s="150" customFormat="1" ht="27" customHeight="1" x14ac:dyDescent="0.25">
      <c r="A27" s="32"/>
      <c r="B27" s="14"/>
      <c r="C27" s="59"/>
      <c r="D27" s="45"/>
      <c r="E27" s="263"/>
      <c r="F27" s="61"/>
      <c r="G27" s="61"/>
      <c r="H27" s="66"/>
      <c r="I27" s="56"/>
      <c r="J27" s="99" t="s">
        <v>75</v>
      </c>
      <c r="K27" s="78">
        <v>-300</v>
      </c>
      <c r="L27" s="76"/>
      <c r="M27" s="77"/>
      <c r="N27" s="99"/>
      <c r="O27" s="61"/>
      <c r="P27" s="99"/>
      <c r="Q27" s="61"/>
      <c r="R27" s="103"/>
      <c r="S27" s="84"/>
      <c r="T27" s="319"/>
      <c r="U27" s="321"/>
      <c r="V27" s="255"/>
      <c r="W27" s="296"/>
      <c r="X27" s="296"/>
      <c r="Y27" s="303"/>
      <c r="Z27" s="249"/>
      <c r="AA27" s="247"/>
      <c r="AB27" s="113"/>
    </row>
    <row r="28" spans="1:30" s="150" customFormat="1" ht="27" customHeight="1" x14ac:dyDescent="0.25">
      <c r="A28" s="34">
        <v>9</v>
      </c>
      <c r="B28" s="18" t="s">
        <v>63</v>
      </c>
      <c r="C28" s="243">
        <v>-0.01</v>
      </c>
      <c r="D28" s="278">
        <v>-4.4999999999999998E-2</v>
      </c>
      <c r="E28" s="264">
        <v>1E-3</v>
      </c>
      <c r="F28" s="57">
        <v>700</v>
      </c>
      <c r="G28" s="57">
        <v>-24700</v>
      </c>
      <c r="H28" s="67">
        <f>SUM(F28:G28)</f>
        <v>-24000</v>
      </c>
      <c r="I28" s="55"/>
      <c r="J28" s="100" t="s">
        <v>65</v>
      </c>
      <c r="K28" s="57">
        <v>100</v>
      </c>
      <c r="L28" s="80">
        <f>SUM(K26:K28)</f>
        <v>-200</v>
      </c>
      <c r="M28" s="101"/>
      <c r="N28" s="100"/>
      <c r="O28" s="57"/>
      <c r="P28" s="100" t="s">
        <v>65</v>
      </c>
      <c r="Q28" s="57">
        <v>-500</v>
      </c>
      <c r="R28" s="152">
        <f>SUM(O26:O28)+SUM(Q26:Q28)</f>
        <v>-500</v>
      </c>
      <c r="S28" s="82">
        <v>-24700</v>
      </c>
      <c r="T28" s="322">
        <v>5174300</v>
      </c>
      <c r="U28" s="318">
        <v>4584400</v>
      </c>
      <c r="V28" s="314">
        <v>4584400</v>
      </c>
      <c r="W28" s="294">
        <v>-7.6999999999999999E-2</v>
      </c>
      <c r="X28" s="294">
        <v>-0.1</v>
      </c>
      <c r="Y28" s="242">
        <v>-6.5000000000000002E-2</v>
      </c>
      <c r="Z28" s="248">
        <v>-0.06</v>
      </c>
      <c r="AA28" s="251">
        <v>0.1</v>
      </c>
      <c r="AB28" s="112">
        <v>109.55</v>
      </c>
    </row>
    <row r="29" spans="1:30" s="150" customFormat="1" ht="27" customHeight="1" x14ac:dyDescent="0.25">
      <c r="A29" s="32"/>
      <c r="B29" s="14"/>
      <c r="C29" s="59"/>
      <c r="D29" s="45"/>
      <c r="E29" s="263"/>
      <c r="F29" s="61"/>
      <c r="G29" s="61"/>
      <c r="H29" s="66"/>
      <c r="I29" s="56"/>
      <c r="J29" s="140"/>
      <c r="K29" s="61"/>
      <c r="L29" s="76"/>
      <c r="M29" s="94"/>
      <c r="N29" s="99"/>
      <c r="O29" s="61"/>
      <c r="P29" s="109"/>
      <c r="Q29" s="61"/>
      <c r="R29" s="103"/>
      <c r="S29" s="61"/>
      <c r="T29" s="311"/>
      <c r="U29" s="320"/>
      <c r="V29" s="256"/>
      <c r="W29" s="295"/>
      <c r="X29" s="295"/>
      <c r="Y29" s="304"/>
      <c r="Z29" s="253"/>
      <c r="AA29" s="250"/>
      <c r="AB29" s="111">
        <v>109.43</v>
      </c>
    </row>
    <row r="30" spans="1:30" ht="27" customHeight="1" x14ac:dyDescent="0.25">
      <c r="A30" s="32"/>
      <c r="B30" s="14"/>
      <c r="C30" s="59"/>
      <c r="D30" s="45"/>
      <c r="E30" s="263"/>
      <c r="F30" s="61"/>
      <c r="G30" s="61"/>
      <c r="H30" s="66"/>
      <c r="I30" s="56"/>
      <c r="J30" s="99" t="s">
        <v>149</v>
      </c>
      <c r="K30" s="61">
        <v>-100</v>
      </c>
      <c r="L30" s="76"/>
      <c r="M30" s="94"/>
      <c r="N30" s="99"/>
      <c r="O30" s="61"/>
      <c r="P30" s="99" t="s">
        <v>97</v>
      </c>
      <c r="Q30" s="61">
        <v>1300</v>
      </c>
      <c r="R30" s="103"/>
      <c r="S30" s="61"/>
      <c r="T30" s="311"/>
      <c r="U30" s="315"/>
      <c r="V30" s="255"/>
      <c r="W30" s="296"/>
      <c r="X30" s="296"/>
      <c r="Y30" s="303"/>
      <c r="Z30" s="249"/>
      <c r="AA30" s="247"/>
      <c r="AB30" s="113"/>
      <c r="AC30" s="149"/>
      <c r="AD30" s="149"/>
    </row>
    <row r="31" spans="1:30" ht="27" customHeight="1" x14ac:dyDescent="0.25">
      <c r="A31" s="34">
        <v>12</v>
      </c>
      <c r="B31" s="18" t="s">
        <v>59</v>
      </c>
      <c r="C31" s="126">
        <v>-1.2E-2</v>
      </c>
      <c r="D31" s="276">
        <v>-0.05</v>
      </c>
      <c r="E31" s="264">
        <v>1E-3</v>
      </c>
      <c r="F31" s="57">
        <v>600</v>
      </c>
      <c r="G31" s="57">
        <v>-7000</v>
      </c>
      <c r="H31" s="67">
        <f>SUM(F31:G31)</f>
        <v>-6400</v>
      </c>
      <c r="I31" s="102"/>
      <c r="J31" s="100" t="s">
        <v>94</v>
      </c>
      <c r="K31" s="57">
        <v>500</v>
      </c>
      <c r="L31" s="80">
        <f>SUM(K29:K31)</f>
        <v>400</v>
      </c>
      <c r="M31" s="85"/>
      <c r="N31" s="100"/>
      <c r="O31" s="57"/>
      <c r="P31" s="100" t="s">
        <v>84</v>
      </c>
      <c r="Q31" s="57">
        <v>200</v>
      </c>
      <c r="R31" s="152">
        <f>SUM(O29:O31)+SUM(Q29:Q31)</f>
        <v>1500</v>
      </c>
      <c r="S31" s="82">
        <v>-4500</v>
      </c>
      <c r="T31" s="312">
        <v>5169800</v>
      </c>
      <c r="U31" s="313">
        <v>4548000</v>
      </c>
      <c r="V31" s="314">
        <v>4548000</v>
      </c>
      <c r="W31" s="294">
        <v>-8.5999999999999993E-2</v>
      </c>
      <c r="X31" s="294">
        <v>-0.1</v>
      </c>
      <c r="Y31" s="242">
        <v>-6.5000000000000002E-2</v>
      </c>
      <c r="Z31" s="248">
        <v>-5.5E-2</v>
      </c>
      <c r="AA31" s="251">
        <v>0.105</v>
      </c>
      <c r="AB31" s="112">
        <v>109.77</v>
      </c>
      <c r="AC31" s="149"/>
      <c r="AD31" s="149"/>
    </row>
    <row r="32" spans="1:30" s="150" customFormat="1" ht="27" customHeight="1" x14ac:dyDescent="0.25">
      <c r="A32" s="32"/>
      <c r="B32" s="36"/>
      <c r="C32" s="128"/>
      <c r="D32" s="279"/>
      <c r="E32" s="265"/>
      <c r="F32" s="64"/>
      <c r="G32" s="64"/>
      <c r="H32" s="70"/>
      <c r="I32" s="146"/>
      <c r="J32" s="109"/>
      <c r="K32" s="64"/>
      <c r="L32" s="72"/>
      <c r="M32" s="97"/>
      <c r="N32" s="109"/>
      <c r="O32" s="64"/>
      <c r="P32" s="109"/>
      <c r="Q32" s="64"/>
      <c r="R32" s="72"/>
      <c r="S32" s="64"/>
      <c r="T32" s="316"/>
      <c r="U32" s="317"/>
      <c r="V32" s="256"/>
      <c r="W32" s="295"/>
      <c r="X32" s="295"/>
      <c r="Y32" s="304"/>
      <c r="Z32" s="250"/>
      <c r="AA32" s="250"/>
      <c r="AB32" s="111">
        <v>109.3</v>
      </c>
    </row>
    <row r="33" spans="1:30" s="150" customFormat="1" ht="27" customHeight="1" x14ac:dyDescent="0.25">
      <c r="A33" s="32"/>
      <c r="B33" s="32"/>
      <c r="C33" s="127"/>
      <c r="D33" s="46"/>
      <c r="E33" s="263"/>
      <c r="F33" s="61"/>
      <c r="G33" s="61"/>
      <c r="H33" s="66"/>
      <c r="I33" s="136"/>
      <c r="J33" s="99" t="s">
        <v>75</v>
      </c>
      <c r="K33" s="61">
        <v>-300</v>
      </c>
      <c r="L33" s="76"/>
      <c r="M33" s="87"/>
      <c r="N33" s="99"/>
      <c r="O33" s="61"/>
      <c r="P33" s="99"/>
      <c r="Q33" s="61"/>
      <c r="R33" s="76"/>
      <c r="S33" s="61"/>
      <c r="T33" s="311"/>
      <c r="U33" s="315"/>
      <c r="V33" s="255"/>
      <c r="W33" s="296"/>
      <c r="X33" s="296"/>
      <c r="Y33" s="303"/>
      <c r="Z33" s="247"/>
      <c r="AA33" s="247"/>
      <c r="AB33" s="113"/>
    </row>
    <row r="34" spans="1:30" s="150" customFormat="1" ht="27" customHeight="1" x14ac:dyDescent="0.25">
      <c r="A34" s="34">
        <v>13</v>
      </c>
      <c r="B34" s="34" t="s">
        <v>60</v>
      </c>
      <c r="C34" s="126">
        <v>-1.2999999999999999E-2</v>
      </c>
      <c r="D34" s="280">
        <v>-4.4999999999999998E-2</v>
      </c>
      <c r="E34" s="264">
        <v>1E-3</v>
      </c>
      <c r="F34" s="57">
        <v>700</v>
      </c>
      <c r="G34" s="57">
        <v>1000</v>
      </c>
      <c r="H34" s="67">
        <f>SUM(F34:G34)</f>
        <v>1700</v>
      </c>
      <c r="I34" s="102"/>
      <c r="J34" s="100" t="s">
        <v>97</v>
      </c>
      <c r="K34" s="57">
        <v>-200</v>
      </c>
      <c r="L34" s="80">
        <f>SUM(K32:K34)</f>
        <v>-500</v>
      </c>
      <c r="M34" s="81"/>
      <c r="N34" s="100"/>
      <c r="O34" s="57"/>
      <c r="P34" s="100" t="s">
        <v>65</v>
      </c>
      <c r="Q34" s="95">
        <v>-200</v>
      </c>
      <c r="R34" s="152">
        <f>SUM(O32:O34)+SUM(Q32:Q34)</f>
        <v>-200</v>
      </c>
      <c r="S34" s="95">
        <v>1000</v>
      </c>
      <c r="T34" s="323">
        <v>5170800</v>
      </c>
      <c r="U34" s="313">
        <v>4544800</v>
      </c>
      <c r="V34" s="314">
        <v>4544800</v>
      </c>
      <c r="W34" s="294">
        <v>-0.111</v>
      </c>
      <c r="X34" s="294">
        <v>-0.1</v>
      </c>
      <c r="Y34" s="242">
        <v>-6.5000000000000002E-2</v>
      </c>
      <c r="Z34" s="251">
        <v>-0.06</v>
      </c>
      <c r="AA34" s="251">
        <v>0.1</v>
      </c>
      <c r="AB34" s="112">
        <v>109.75</v>
      </c>
    </row>
    <row r="35" spans="1:30" s="150" customFormat="1" ht="27" customHeight="1" x14ac:dyDescent="0.25">
      <c r="A35" s="32"/>
      <c r="B35" s="36"/>
      <c r="C35" s="128"/>
      <c r="D35" s="279"/>
      <c r="E35" s="265"/>
      <c r="F35" s="64"/>
      <c r="G35" s="64"/>
      <c r="H35" s="70"/>
      <c r="I35" s="146"/>
      <c r="J35" s="109"/>
      <c r="K35" s="64"/>
      <c r="L35" s="72"/>
      <c r="M35" s="97"/>
      <c r="N35" s="109"/>
      <c r="O35" s="64"/>
      <c r="P35" s="109"/>
      <c r="Q35" s="64"/>
      <c r="R35" s="72"/>
      <c r="S35" s="64"/>
      <c r="T35" s="316"/>
      <c r="U35" s="317"/>
      <c r="V35" s="256"/>
      <c r="W35" s="295"/>
      <c r="X35" s="295"/>
      <c r="Y35" s="304"/>
      <c r="Z35" s="250"/>
      <c r="AA35" s="250"/>
      <c r="AB35" s="111">
        <v>108.76</v>
      </c>
    </row>
    <row r="36" spans="1:30" s="150" customFormat="1" ht="27" customHeight="1" x14ac:dyDescent="0.25">
      <c r="A36" s="32"/>
      <c r="B36" s="32"/>
      <c r="C36" s="127"/>
      <c r="D36" s="46"/>
      <c r="E36" s="263"/>
      <c r="F36" s="61"/>
      <c r="G36" s="61"/>
      <c r="H36" s="66"/>
      <c r="I36" s="136"/>
      <c r="J36" s="99" t="s">
        <v>75</v>
      </c>
      <c r="K36" s="61">
        <v>-200</v>
      </c>
      <c r="L36" s="76"/>
      <c r="M36" s="87"/>
      <c r="N36" s="99"/>
      <c r="O36" s="61"/>
      <c r="P36" s="99" t="s">
        <v>83</v>
      </c>
      <c r="Q36" s="61">
        <v>10000</v>
      </c>
      <c r="R36" s="76"/>
      <c r="S36" s="61"/>
      <c r="T36" s="311"/>
      <c r="U36" s="315"/>
      <c r="V36" s="255"/>
      <c r="W36" s="296"/>
      <c r="X36" s="296"/>
      <c r="Y36" s="303"/>
      <c r="Z36" s="247"/>
      <c r="AA36" s="247"/>
      <c r="AB36" s="113"/>
    </row>
    <row r="37" spans="1:30" s="150" customFormat="1" ht="27" customHeight="1" x14ac:dyDescent="0.25">
      <c r="A37" s="34">
        <v>14</v>
      </c>
      <c r="B37" s="34" t="s">
        <v>61</v>
      </c>
      <c r="C37" s="126">
        <v>-1.2999999999999999E-2</v>
      </c>
      <c r="D37" s="280">
        <v>-0.06</v>
      </c>
      <c r="E37" s="264">
        <v>1E-3</v>
      </c>
      <c r="F37" s="57">
        <v>-100</v>
      </c>
      <c r="G37" s="57">
        <v>-5000</v>
      </c>
      <c r="H37" s="67">
        <f>SUM(F37:G37)</f>
        <v>-5100</v>
      </c>
      <c r="I37" s="102"/>
      <c r="J37" s="100" t="s">
        <v>65</v>
      </c>
      <c r="K37" s="57">
        <v>200</v>
      </c>
      <c r="L37" s="80">
        <f>SUM(K35:K37)</f>
        <v>0</v>
      </c>
      <c r="M37" s="81"/>
      <c r="N37" s="100"/>
      <c r="O37" s="57"/>
      <c r="P37" s="100" t="s">
        <v>65</v>
      </c>
      <c r="Q37" s="95">
        <v>-400</v>
      </c>
      <c r="R37" s="152">
        <f>SUM(O35:O37)+SUM(Q35:Q37)</f>
        <v>9600</v>
      </c>
      <c r="S37" s="95">
        <v>4500</v>
      </c>
      <c r="T37" s="323">
        <v>5175300</v>
      </c>
      <c r="U37" s="313">
        <v>4556200</v>
      </c>
      <c r="V37" s="314">
        <v>4556200</v>
      </c>
      <c r="W37" s="294">
        <v>-8.6999999999999994E-2</v>
      </c>
      <c r="X37" s="294">
        <v>-0.1</v>
      </c>
      <c r="Y37" s="242">
        <v>-6.5000000000000002E-2</v>
      </c>
      <c r="Z37" s="251">
        <v>-6.5000000000000002E-2</v>
      </c>
      <c r="AA37" s="251">
        <v>8.5000000000000006E-2</v>
      </c>
      <c r="AB37" s="112">
        <v>109.07</v>
      </c>
    </row>
    <row r="38" spans="1:30" ht="27" customHeight="1" x14ac:dyDescent="0.25">
      <c r="A38" s="32"/>
      <c r="B38" s="14"/>
      <c r="C38" s="127"/>
      <c r="D38" s="46"/>
      <c r="E38" s="263"/>
      <c r="F38" s="61"/>
      <c r="G38" s="61"/>
      <c r="H38" s="66"/>
      <c r="I38" s="136"/>
      <c r="J38" s="99"/>
      <c r="K38" s="61"/>
      <c r="L38" s="76"/>
      <c r="M38" s="87"/>
      <c r="N38" s="99"/>
      <c r="O38" s="61"/>
      <c r="P38" s="99"/>
      <c r="Q38" s="96"/>
      <c r="R38" s="153"/>
      <c r="S38" s="96"/>
      <c r="T38" s="324"/>
      <c r="U38" s="315"/>
      <c r="V38" s="255"/>
      <c r="W38" s="296"/>
      <c r="X38" s="296"/>
      <c r="Y38" s="303"/>
      <c r="Z38" s="247"/>
      <c r="AA38" s="296"/>
      <c r="AB38" s="113">
        <v>108.79</v>
      </c>
      <c r="AC38" s="149"/>
      <c r="AD38" s="149"/>
    </row>
    <row r="39" spans="1:30" ht="27" customHeight="1" x14ac:dyDescent="0.25">
      <c r="A39" s="32"/>
      <c r="B39" s="14"/>
      <c r="C39" s="127"/>
      <c r="D39" s="46"/>
      <c r="E39" s="263"/>
      <c r="F39" s="61"/>
      <c r="G39" s="61"/>
      <c r="H39" s="66"/>
      <c r="I39" s="136"/>
      <c r="J39" s="99" t="s">
        <v>75</v>
      </c>
      <c r="K39" s="61">
        <v>-100</v>
      </c>
      <c r="L39" s="76"/>
      <c r="M39" s="87"/>
      <c r="N39" s="99"/>
      <c r="O39" s="61"/>
      <c r="P39" s="99" t="s">
        <v>82</v>
      </c>
      <c r="Q39" s="96">
        <v>14000</v>
      </c>
      <c r="R39" s="153"/>
      <c r="S39" s="96"/>
      <c r="T39" s="324"/>
      <c r="U39" s="315"/>
      <c r="V39" s="233"/>
      <c r="W39" s="296"/>
      <c r="X39" s="296"/>
      <c r="Y39" s="303"/>
      <c r="Z39" s="247"/>
      <c r="AA39" s="247"/>
      <c r="AB39" s="113"/>
      <c r="AC39" s="149"/>
      <c r="AD39" s="149"/>
    </row>
    <row r="40" spans="1:30" ht="27" customHeight="1" x14ac:dyDescent="0.25">
      <c r="A40" s="34">
        <v>15</v>
      </c>
      <c r="B40" s="18" t="s">
        <v>62</v>
      </c>
      <c r="C40" s="126">
        <v>-0.01</v>
      </c>
      <c r="D40" s="276">
        <v>-5.5E-2</v>
      </c>
      <c r="E40" s="264">
        <v>0.01</v>
      </c>
      <c r="F40" s="69">
        <v>-900</v>
      </c>
      <c r="G40" s="57">
        <v>77300</v>
      </c>
      <c r="H40" s="67">
        <f>SUM(F40:G40)</f>
        <v>76400</v>
      </c>
      <c r="I40" s="55"/>
      <c r="J40" s="100" t="s">
        <v>65</v>
      </c>
      <c r="K40" s="57">
        <v>400</v>
      </c>
      <c r="L40" s="80">
        <f>SUM(K38:K40)</f>
        <v>300</v>
      </c>
      <c r="M40" s="89"/>
      <c r="N40" s="100"/>
      <c r="O40" s="57"/>
      <c r="P40" s="100" t="s">
        <v>65</v>
      </c>
      <c r="Q40" s="95">
        <v>-600</v>
      </c>
      <c r="R40" s="152">
        <f>SUM(O38:O40)+SUM(Q38:Q40)</f>
        <v>13400</v>
      </c>
      <c r="S40" s="154">
        <v>90100</v>
      </c>
      <c r="T40" s="323">
        <v>5265400</v>
      </c>
      <c r="U40" s="313">
        <v>4629900</v>
      </c>
      <c r="V40" s="325">
        <v>4629900</v>
      </c>
      <c r="W40" s="294">
        <v>-8.8999999999999996E-2</v>
      </c>
      <c r="X40" s="294">
        <v>-0.1</v>
      </c>
      <c r="Y40" s="242">
        <v>-6.5000000000000002E-2</v>
      </c>
      <c r="Z40" s="248">
        <v>-0.06</v>
      </c>
      <c r="AA40" s="251">
        <v>8.5000000000000006E-2</v>
      </c>
      <c r="AB40" s="112">
        <v>108.96</v>
      </c>
      <c r="AC40" s="151"/>
      <c r="AD40" s="149"/>
    </row>
    <row r="41" spans="1:30" ht="27" customHeight="1" x14ac:dyDescent="0.25">
      <c r="A41" s="32"/>
      <c r="B41" s="14"/>
      <c r="C41" s="127"/>
      <c r="D41" s="46"/>
      <c r="E41" s="266"/>
      <c r="F41" s="61"/>
      <c r="G41" s="61"/>
      <c r="H41" s="66"/>
      <c r="I41" s="56"/>
      <c r="J41" s="99" t="s">
        <v>75</v>
      </c>
      <c r="K41" s="61">
        <v>-400</v>
      </c>
      <c r="L41" s="76"/>
      <c r="M41" s="135"/>
      <c r="N41" s="99"/>
      <c r="O41" s="61"/>
      <c r="P41" s="99" t="s">
        <v>149</v>
      </c>
      <c r="Q41" s="96">
        <v>4000</v>
      </c>
      <c r="R41" s="155"/>
      <c r="S41" s="96"/>
      <c r="T41" s="324"/>
      <c r="U41" s="315"/>
      <c r="V41" s="233"/>
      <c r="W41" s="296"/>
      <c r="X41" s="296"/>
      <c r="Y41" s="303"/>
      <c r="Z41" s="247"/>
      <c r="AA41" s="247"/>
      <c r="AB41" s="113">
        <v>108.61</v>
      </c>
      <c r="AC41" s="150"/>
      <c r="AD41" s="149"/>
    </row>
    <row r="42" spans="1:30" ht="27" customHeight="1" x14ac:dyDescent="0.25">
      <c r="A42" s="32"/>
      <c r="B42" s="14"/>
      <c r="C42" s="59"/>
      <c r="D42" s="277"/>
      <c r="E42" s="263"/>
      <c r="F42" s="137"/>
      <c r="G42" s="61"/>
      <c r="H42" s="68"/>
      <c r="I42" s="108"/>
      <c r="J42" s="99" t="s">
        <v>106</v>
      </c>
      <c r="K42" s="96">
        <v>-1300</v>
      </c>
      <c r="L42" s="76"/>
      <c r="M42" s="90"/>
      <c r="N42" s="99"/>
      <c r="O42" s="61"/>
      <c r="P42" s="99" t="s">
        <v>160</v>
      </c>
      <c r="Q42" s="61">
        <v>1300</v>
      </c>
      <c r="R42" s="105"/>
      <c r="S42" s="84"/>
      <c r="T42" s="311"/>
      <c r="U42" s="326"/>
      <c r="V42" s="235"/>
      <c r="W42" s="296"/>
      <c r="X42" s="296"/>
      <c r="Y42" s="306"/>
      <c r="Z42" s="247"/>
      <c r="AA42" s="296"/>
      <c r="AB42" s="113"/>
      <c r="AC42" s="151"/>
      <c r="AD42" s="149"/>
    </row>
    <row r="43" spans="1:30" ht="27" customHeight="1" x14ac:dyDescent="0.25">
      <c r="A43" s="34">
        <v>16</v>
      </c>
      <c r="B43" s="18" t="s">
        <v>63</v>
      </c>
      <c r="C43" s="126">
        <v>-1.4E-2</v>
      </c>
      <c r="D43" s="276">
        <v>-0.08</v>
      </c>
      <c r="E43" s="264">
        <v>1E-3</v>
      </c>
      <c r="F43" s="69">
        <v>0</v>
      </c>
      <c r="G43" s="57">
        <v>2300</v>
      </c>
      <c r="H43" s="67">
        <f>SUM(F43:G43)</f>
        <v>2300</v>
      </c>
      <c r="I43" s="107"/>
      <c r="J43" s="100" t="s">
        <v>65</v>
      </c>
      <c r="K43" s="95">
        <v>600</v>
      </c>
      <c r="L43" s="80">
        <f>SUM(K41:K43)</f>
        <v>-1100</v>
      </c>
      <c r="M43" s="81"/>
      <c r="N43" s="100"/>
      <c r="O43" s="57"/>
      <c r="P43" s="100" t="s">
        <v>94</v>
      </c>
      <c r="Q43" s="330">
        <v>-200</v>
      </c>
      <c r="R43" s="152">
        <f>SUM(O41:O43)+SUM(Q41:Q43)</f>
        <v>5100</v>
      </c>
      <c r="S43" s="82">
        <v>6300</v>
      </c>
      <c r="T43" s="312">
        <v>5271700</v>
      </c>
      <c r="U43" s="313">
        <v>4621000</v>
      </c>
      <c r="V43" s="325">
        <v>4618700</v>
      </c>
      <c r="W43" s="294">
        <v>-9.5000000000000001E-2</v>
      </c>
      <c r="X43" s="294">
        <v>-0.10299999999999999</v>
      </c>
      <c r="Y43" s="242">
        <v>-6.5000000000000002E-2</v>
      </c>
      <c r="Z43" s="248">
        <v>-6.5000000000000002E-2</v>
      </c>
      <c r="AA43" s="251">
        <v>8.5000000000000006E-2</v>
      </c>
      <c r="AB43" s="112">
        <v>108.96</v>
      </c>
      <c r="AC43" s="151"/>
      <c r="AD43" s="149"/>
    </row>
    <row r="44" spans="1:30" ht="27" customHeight="1" x14ac:dyDescent="0.25">
      <c r="A44" s="32"/>
      <c r="B44" s="14"/>
      <c r="C44" s="127"/>
      <c r="D44" s="46"/>
      <c r="E44" s="263"/>
      <c r="F44" s="61"/>
      <c r="G44" s="61"/>
      <c r="H44" s="66"/>
      <c r="I44" s="129"/>
      <c r="J44" s="99"/>
      <c r="K44" s="96"/>
      <c r="L44" s="76"/>
      <c r="M44" s="87"/>
      <c r="N44" s="99"/>
      <c r="O44" s="61"/>
      <c r="P44" s="99"/>
      <c r="Q44" s="61"/>
      <c r="R44" s="131"/>
      <c r="S44" s="61"/>
      <c r="T44" s="311"/>
      <c r="U44" s="315"/>
      <c r="V44" s="233"/>
      <c r="W44" s="296"/>
      <c r="X44" s="296"/>
      <c r="Y44" s="303"/>
      <c r="Z44" s="247"/>
      <c r="AA44" s="247"/>
      <c r="AB44" s="113">
        <v>108.2</v>
      </c>
      <c r="AC44" s="151"/>
      <c r="AD44" s="149"/>
    </row>
    <row r="45" spans="1:30" ht="27" customHeight="1" x14ac:dyDescent="0.25">
      <c r="A45" s="32"/>
      <c r="B45" s="11"/>
      <c r="C45" s="127"/>
      <c r="D45" s="46"/>
      <c r="E45" s="263"/>
      <c r="F45" s="61"/>
      <c r="G45" s="61"/>
      <c r="H45" s="66"/>
      <c r="I45" s="129"/>
      <c r="J45" s="99" t="s">
        <v>75</v>
      </c>
      <c r="K45" s="96">
        <v>-100</v>
      </c>
      <c r="L45" s="76"/>
      <c r="M45" s="87"/>
      <c r="N45" s="99"/>
      <c r="O45" s="93"/>
      <c r="P45" s="99"/>
      <c r="Q45" s="61"/>
      <c r="R45" s="131"/>
      <c r="S45" s="61"/>
      <c r="T45" s="311"/>
      <c r="U45" s="315"/>
      <c r="V45" s="233"/>
      <c r="W45" s="296"/>
      <c r="X45" s="296"/>
      <c r="Y45" s="303"/>
      <c r="Z45" s="247"/>
      <c r="AA45" s="247"/>
      <c r="AB45" s="113"/>
      <c r="AC45" s="151"/>
      <c r="AD45" s="149"/>
    </row>
    <row r="46" spans="1:30" s="150" customFormat="1" ht="27" customHeight="1" x14ac:dyDescent="0.25">
      <c r="A46" s="34">
        <v>19</v>
      </c>
      <c r="B46" s="132" t="s">
        <v>59</v>
      </c>
      <c r="C46" s="126">
        <v>-1.2999999999999999E-2</v>
      </c>
      <c r="D46" s="280">
        <v>-0.06</v>
      </c>
      <c r="E46" s="267">
        <v>1E-3</v>
      </c>
      <c r="F46" s="57">
        <v>-700</v>
      </c>
      <c r="G46" s="57">
        <v>3400</v>
      </c>
      <c r="H46" s="67">
        <f>SUM(F46:G46)</f>
        <v>2700</v>
      </c>
      <c r="I46" s="133"/>
      <c r="J46" s="100" t="s">
        <v>65</v>
      </c>
      <c r="K46" s="95">
        <v>200</v>
      </c>
      <c r="L46" s="80">
        <f>SUM(K44:K46)</f>
        <v>100</v>
      </c>
      <c r="M46" s="81"/>
      <c r="N46" s="100"/>
      <c r="O46" s="57"/>
      <c r="P46" s="100" t="s">
        <v>65</v>
      </c>
      <c r="Q46" s="57">
        <v>-1500</v>
      </c>
      <c r="R46" s="152">
        <f>SUM(O44:O46)+SUM(Q44:Q46)</f>
        <v>-1500</v>
      </c>
      <c r="S46" s="57">
        <v>1300</v>
      </c>
      <c r="T46" s="312">
        <v>5273000</v>
      </c>
      <c r="U46" s="313">
        <v>4627800</v>
      </c>
      <c r="V46" s="325">
        <v>4626300</v>
      </c>
      <c r="W46" s="297">
        <v>-0.1</v>
      </c>
      <c r="X46" s="297">
        <v>-0.10299999999999999</v>
      </c>
      <c r="Y46" s="245">
        <v>-6.5000000000000002E-2</v>
      </c>
      <c r="Z46" s="248">
        <v>-0.06</v>
      </c>
      <c r="AA46" s="251">
        <v>0.08</v>
      </c>
      <c r="AB46" s="112">
        <v>108.83</v>
      </c>
      <c r="AC46" s="151"/>
    </row>
    <row r="47" spans="1:30" s="150" customFormat="1" ht="27" customHeight="1" x14ac:dyDescent="0.25">
      <c r="A47" s="32"/>
      <c r="B47" s="14"/>
      <c r="C47" s="59"/>
      <c r="D47" s="45"/>
      <c r="E47" s="263"/>
      <c r="F47" s="61"/>
      <c r="G47" s="61"/>
      <c r="H47" s="66"/>
      <c r="I47" s="56"/>
      <c r="J47" s="99"/>
      <c r="K47" s="96"/>
      <c r="L47" s="76"/>
      <c r="M47" s="87"/>
      <c r="N47" s="99"/>
      <c r="O47" s="61"/>
      <c r="P47" s="99"/>
      <c r="Q47" s="61"/>
      <c r="R47" s="105"/>
      <c r="S47" s="61"/>
      <c r="T47" s="311"/>
      <c r="U47" s="315"/>
      <c r="V47" s="233"/>
      <c r="W47" s="296"/>
      <c r="X47" s="296"/>
      <c r="Y47" s="303"/>
      <c r="Z47" s="249"/>
      <c r="AA47" s="247"/>
      <c r="AB47" s="147">
        <v>107.98</v>
      </c>
      <c r="AC47" s="151"/>
    </row>
    <row r="48" spans="1:30" s="150" customFormat="1" ht="27" customHeight="1" x14ac:dyDescent="0.25">
      <c r="A48" s="32"/>
      <c r="B48" s="14"/>
      <c r="C48" s="59"/>
      <c r="D48" s="45"/>
      <c r="E48" s="263"/>
      <c r="F48" s="61"/>
      <c r="G48" s="61"/>
      <c r="H48" s="66"/>
      <c r="I48" s="56"/>
      <c r="J48" s="99"/>
      <c r="K48" s="96"/>
      <c r="L48" s="76"/>
      <c r="M48" s="87"/>
      <c r="N48" s="99"/>
      <c r="O48" s="61"/>
      <c r="P48" s="99" t="s">
        <v>82</v>
      </c>
      <c r="Q48" s="61">
        <v>5000</v>
      </c>
      <c r="R48" s="105"/>
      <c r="S48" s="61"/>
      <c r="T48" s="311"/>
      <c r="U48" s="315"/>
      <c r="V48" s="233"/>
      <c r="W48" s="296"/>
      <c r="X48" s="296"/>
      <c r="Y48" s="303"/>
      <c r="Z48" s="249"/>
      <c r="AA48" s="247"/>
      <c r="AB48" s="147"/>
      <c r="AC48" s="151"/>
    </row>
    <row r="49" spans="1:29" s="150" customFormat="1" ht="27" customHeight="1" x14ac:dyDescent="0.25">
      <c r="A49" s="34">
        <v>20</v>
      </c>
      <c r="B49" s="18" t="s">
        <v>60</v>
      </c>
      <c r="C49" s="126">
        <v>-1.2999999999999999E-2</v>
      </c>
      <c r="D49" s="280">
        <v>-0.08</v>
      </c>
      <c r="E49" s="264">
        <v>1E-3</v>
      </c>
      <c r="F49" s="57">
        <v>-400</v>
      </c>
      <c r="G49" s="57">
        <v>-22100</v>
      </c>
      <c r="H49" s="67">
        <f>SUM(F49:G49)</f>
        <v>-22500</v>
      </c>
      <c r="I49" s="55"/>
      <c r="J49" s="100" t="s">
        <v>65</v>
      </c>
      <c r="K49" s="95">
        <v>1500</v>
      </c>
      <c r="L49" s="80">
        <f>SUM(K47:K49)</f>
        <v>1500</v>
      </c>
      <c r="M49" s="81"/>
      <c r="N49" s="100"/>
      <c r="O49" s="57"/>
      <c r="P49" s="100" t="s">
        <v>65</v>
      </c>
      <c r="Q49" s="57">
        <v>-100</v>
      </c>
      <c r="R49" s="152">
        <f>SUM(O47:O49)+SUM(Q47:Q49)</f>
        <v>4900</v>
      </c>
      <c r="S49" s="57">
        <v>-16100</v>
      </c>
      <c r="T49" s="312">
        <v>5256900</v>
      </c>
      <c r="U49" s="313">
        <v>4592500</v>
      </c>
      <c r="V49" s="325">
        <v>4591600</v>
      </c>
      <c r="W49" s="297">
        <v>-0.11</v>
      </c>
      <c r="X49" s="297">
        <v>-0.10299999999999999</v>
      </c>
      <c r="Y49" s="242">
        <v>-6.5000000000000002E-2</v>
      </c>
      <c r="Z49" s="248">
        <v>-0.06</v>
      </c>
      <c r="AA49" s="251">
        <v>0.08</v>
      </c>
      <c r="AB49" s="148">
        <v>108.54</v>
      </c>
      <c r="AC49" s="151"/>
    </row>
    <row r="50" spans="1:29" s="150" customFormat="1" ht="27" customHeight="1" x14ac:dyDescent="0.25">
      <c r="A50" s="36"/>
      <c r="B50" s="14"/>
      <c r="C50" s="58"/>
      <c r="D50" s="281"/>
      <c r="E50" s="265"/>
      <c r="F50" s="64"/>
      <c r="G50" s="64"/>
      <c r="H50" s="70"/>
      <c r="I50" s="110"/>
      <c r="J50" s="109" t="s">
        <v>93</v>
      </c>
      <c r="K50" s="96">
        <v>-1700</v>
      </c>
      <c r="L50" s="72"/>
      <c r="M50" s="97"/>
      <c r="N50" s="99"/>
      <c r="O50" s="64"/>
      <c r="P50" s="99"/>
      <c r="Q50" s="64"/>
      <c r="R50" s="104"/>
      <c r="S50" s="64"/>
      <c r="T50" s="316"/>
      <c r="U50" s="317"/>
      <c r="V50" s="234"/>
      <c r="W50" s="295"/>
      <c r="X50" s="295"/>
      <c r="Y50" s="304"/>
      <c r="Z50" s="253"/>
      <c r="AA50" s="250"/>
      <c r="AB50" s="111">
        <v>107.88</v>
      </c>
      <c r="AC50" s="151"/>
    </row>
    <row r="51" spans="1:29" s="150" customFormat="1" ht="27" customHeight="1" x14ac:dyDescent="0.25">
      <c r="A51" s="32"/>
      <c r="B51" s="14"/>
      <c r="C51" s="59"/>
      <c r="D51" s="45"/>
      <c r="E51" s="263"/>
      <c r="F51" s="61"/>
      <c r="G51" s="61"/>
      <c r="H51" s="66"/>
      <c r="I51" s="134"/>
      <c r="J51" s="99" t="s">
        <v>75</v>
      </c>
      <c r="K51" s="96">
        <v>-200</v>
      </c>
      <c r="L51" s="76"/>
      <c r="M51" s="87"/>
      <c r="N51" s="99"/>
      <c r="O51" s="61"/>
      <c r="P51" s="99" t="s">
        <v>161</v>
      </c>
      <c r="Q51" s="61">
        <v>300</v>
      </c>
      <c r="R51" s="105"/>
      <c r="S51" s="61"/>
      <c r="T51" s="311"/>
      <c r="U51" s="315"/>
      <c r="V51" s="233"/>
      <c r="W51" s="296"/>
      <c r="X51" s="296"/>
      <c r="Y51" s="303"/>
      <c r="Z51" s="249"/>
      <c r="AA51" s="247"/>
      <c r="AB51" s="113"/>
      <c r="AC51" s="151"/>
    </row>
    <row r="52" spans="1:29" s="150" customFormat="1" ht="27" customHeight="1" x14ac:dyDescent="0.25">
      <c r="A52" s="34">
        <v>21</v>
      </c>
      <c r="B52" s="34" t="s">
        <v>61</v>
      </c>
      <c r="C52" s="126">
        <v>-1.2999999999999999E-2</v>
      </c>
      <c r="D52" s="280">
        <v>-7.0000000000000007E-2</v>
      </c>
      <c r="E52" s="264">
        <v>1E-3</v>
      </c>
      <c r="F52" s="57">
        <v>-1300</v>
      </c>
      <c r="G52" s="57">
        <v>-8300</v>
      </c>
      <c r="H52" s="67">
        <f>SUM(F52:G52)</f>
        <v>-9600</v>
      </c>
      <c r="I52" s="55"/>
      <c r="J52" s="100" t="s">
        <v>65</v>
      </c>
      <c r="K52" s="95">
        <v>100</v>
      </c>
      <c r="L52" s="80">
        <f>SUM(K50:K52)</f>
        <v>-1800</v>
      </c>
      <c r="M52" s="81"/>
      <c r="N52" s="100" t="s">
        <v>93</v>
      </c>
      <c r="O52" s="57">
        <v>3400</v>
      </c>
      <c r="P52" s="100" t="s">
        <v>65</v>
      </c>
      <c r="Q52" s="57">
        <v>-400</v>
      </c>
      <c r="R52" s="152">
        <f>SUM(O50:O52)+SUM(Q50:Q52)</f>
        <v>3300</v>
      </c>
      <c r="S52" s="57">
        <v>-8100</v>
      </c>
      <c r="T52" s="312">
        <v>5248800</v>
      </c>
      <c r="U52" s="313">
        <v>4587000</v>
      </c>
      <c r="V52" s="325">
        <v>4586000</v>
      </c>
      <c r="W52" s="294">
        <v>-0.121</v>
      </c>
      <c r="X52" s="294">
        <v>-0.105</v>
      </c>
      <c r="Y52" s="242">
        <v>-6.5000000000000002E-2</v>
      </c>
      <c r="Z52" s="248">
        <v>-7.4999999999999997E-2</v>
      </c>
      <c r="AA52" s="251">
        <v>7.0000000000000007E-2</v>
      </c>
      <c r="AB52" s="112">
        <v>108.26</v>
      </c>
      <c r="AC52" s="151"/>
    </row>
    <row r="53" spans="1:29" s="150" customFormat="1" ht="27" customHeight="1" x14ac:dyDescent="0.25">
      <c r="A53" s="32"/>
      <c r="B53" s="14"/>
      <c r="C53" s="127"/>
      <c r="D53" s="46"/>
      <c r="E53" s="263"/>
      <c r="F53" s="61"/>
      <c r="G53" s="61"/>
      <c r="H53" s="66"/>
      <c r="I53" s="56"/>
      <c r="J53" s="99"/>
      <c r="K53" s="96"/>
      <c r="L53" s="76"/>
      <c r="M53" s="87"/>
      <c r="N53" s="99"/>
      <c r="O53" s="61"/>
      <c r="P53" s="99" t="s">
        <v>83</v>
      </c>
      <c r="Q53" s="61">
        <v>7500</v>
      </c>
      <c r="R53" s="76"/>
      <c r="S53" s="61"/>
      <c r="T53" s="311"/>
      <c r="U53" s="315"/>
      <c r="V53" s="233"/>
      <c r="W53" s="296"/>
      <c r="X53" s="296"/>
      <c r="Y53" s="303"/>
      <c r="Z53" s="247"/>
      <c r="AA53" s="247"/>
      <c r="AB53" s="113">
        <v>107.82</v>
      </c>
      <c r="AC53" s="151"/>
    </row>
    <row r="54" spans="1:29" s="150" customFormat="1" ht="27" customHeight="1" x14ac:dyDescent="0.25">
      <c r="A54" s="32"/>
      <c r="B54" s="14"/>
      <c r="C54" s="127"/>
      <c r="D54" s="46"/>
      <c r="E54" s="263"/>
      <c r="F54" s="61"/>
      <c r="G54" s="61"/>
      <c r="H54" s="66"/>
      <c r="I54" s="56"/>
      <c r="J54" s="99" t="s">
        <v>75</v>
      </c>
      <c r="K54" s="96">
        <v>-200</v>
      </c>
      <c r="L54" s="76"/>
      <c r="M54" s="87"/>
      <c r="N54" s="99"/>
      <c r="O54" s="61"/>
      <c r="P54" s="99" t="s">
        <v>82</v>
      </c>
      <c r="Q54" s="61">
        <v>9600</v>
      </c>
      <c r="R54" s="76"/>
      <c r="S54" s="61"/>
      <c r="T54" s="311"/>
      <c r="U54" s="315"/>
      <c r="V54" s="233"/>
      <c r="W54" s="296"/>
      <c r="X54" s="296"/>
      <c r="Y54" s="303"/>
      <c r="Z54" s="247"/>
      <c r="AA54" s="247"/>
      <c r="AB54" s="113"/>
      <c r="AC54" s="151"/>
    </row>
    <row r="55" spans="1:29" s="150" customFormat="1" ht="27" customHeight="1" x14ac:dyDescent="0.25">
      <c r="A55" s="34">
        <v>22</v>
      </c>
      <c r="B55" s="18" t="s">
        <v>62</v>
      </c>
      <c r="C55" s="126">
        <v>-1.2999999999999999E-2</v>
      </c>
      <c r="D55" s="280">
        <v>-0.08</v>
      </c>
      <c r="E55" s="264">
        <v>1E-3</v>
      </c>
      <c r="F55" s="57">
        <v>-2100</v>
      </c>
      <c r="G55" s="57">
        <v>6800</v>
      </c>
      <c r="H55" s="67">
        <f>SUM(F55:G55)</f>
        <v>4700</v>
      </c>
      <c r="I55" s="55"/>
      <c r="J55" s="100" t="s">
        <v>65</v>
      </c>
      <c r="K55" s="95">
        <v>400</v>
      </c>
      <c r="L55" s="80">
        <f>SUM(K53:K55)</f>
        <v>200</v>
      </c>
      <c r="M55" s="81"/>
      <c r="N55" s="100"/>
      <c r="O55" s="57"/>
      <c r="P55" s="100" t="s">
        <v>65</v>
      </c>
      <c r="Q55" s="95">
        <v>-100</v>
      </c>
      <c r="R55" s="152">
        <f>SUM(O53:O55)+SUM(Q53:Q55)</f>
        <v>17000</v>
      </c>
      <c r="S55" s="57">
        <v>21900</v>
      </c>
      <c r="T55" s="312">
        <v>5270700</v>
      </c>
      <c r="U55" s="313">
        <v>4610400</v>
      </c>
      <c r="V55" s="325">
        <v>4609600</v>
      </c>
      <c r="W55" s="294">
        <v>-0.111</v>
      </c>
      <c r="X55" s="294">
        <v>-0.105</v>
      </c>
      <c r="Y55" s="242">
        <v>-6.5000000000000002E-2</v>
      </c>
      <c r="Z55" s="251">
        <v>-7.0000000000000007E-2</v>
      </c>
      <c r="AA55" s="251">
        <v>6.5000000000000002E-2</v>
      </c>
      <c r="AB55" s="112">
        <v>108.14</v>
      </c>
      <c r="AC55" s="151"/>
    </row>
    <row r="56" spans="1:29" s="150" customFormat="1" ht="27" customHeight="1" x14ac:dyDescent="0.25">
      <c r="A56" s="36"/>
      <c r="B56" s="14"/>
      <c r="C56" s="58"/>
      <c r="D56" s="281"/>
      <c r="E56" s="265"/>
      <c r="F56" s="64"/>
      <c r="G56" s="64"/>
      <c r="H56" s="70"/>
      <c r="I56" s="110"/>
      <c r="J56" s="109" t="s">
        <v>75</v>
      </c>
      <c r="K56" s="96">
        <v>-100</v>
      </c>
      <c r="L56" s="72"/>
      <c r="M56" s="97"/>
      <c r="N56" s="99"/>
      <c r="O56" s="64"/>
      <c r="P56" s="99"/>
      <c r="Q56" s="64"/>
      <c r="R56" s="104"/>
      <c r="S56" s="64"/>
      <c r="T56" s="316"/>
      <c r="U56" s="317"/>
      <c r="V56" s="234"/>
      <c r="W56" s="295"/>
      <c r="X56" s="295"/>
      <c r="Y56" s="304"/>
      <c r="Z56" s="253"/>
      <c r="AA56" s="250"/>
      <c r="AB56" s="111">
        <v>107.8</v>
      </c>
      <c r="AC56" s="151"/>
    </row>
    <row r="57" spans="1:29" s="150" customFormat="1" ht="27" customHeight="1" x14ac:dyDescent="0.25">
      <c r="A57" s="32"/>
      <c r="B57" s="14"/>
      <c r="C57" s="59"/>
      <c r="D57" s="45"/>
      <c r="E57" s="263"/>
      <c r="F57" s="61"/>
      <c r="G57" s="61"/>
      <c r="H57" s="66"/>
      <c r="I57" s="134"/>
      <c r="J57" s="99" t="s">
        <v>97</v>
      </c>
      <c r="K57" s="96">
        <v>-600</v>
      </c>
      <c r="L57" s="76"/>
      <c r="M57" s="87"/>
      <c r="N57" s="99"/>
      <c r="O57" s="61"/>
      <c r="P57" s="99" t="s">
        <v>84</v>
      </c>
      <c r="Q57" s="61">
        <v>200</v>
      </c>
      <c r="R57" s="105"/>
      <c r="S57" s="61"/>
      <c r="T57" s="311"/>
      <c r="U57" s="315"/>
      <c r="V57" s="233"/>
      <c r="W57" s="296"/>
      <c r="X57" s="296"/>
      <c r="Y57" s="303"/>
      <c r="Z57" s="249"/>
      <c r="AA57" s="247"/>
      <c r="AB57" s="113"/>
      <c r="AC57" s="151"/>
    </row>
    <row r="58" spans="1:29" s="150" customFormat="1" ht="27" customHeight="1" x14ac:dyDescent="0.25">
      <c r="A58" s="32"/>
      <c r="B58" s="14"/>
      <c r="C58" s="59"/>
      <c r="D58" s="45"/>
      <c r="E58" s="263"/>
      <c r="F58" s="61"/>
      <c r="G58" s="61"/>
      <c r="H58" s="66"/>
      <c r="I58" s="134"/>
      <c r="J58" s="99" t="s">
        <v>65</v>
      </c>
      <c r="K58" s="96">
        <v>100</v>
      </c>
      <c r="L58" s="76"/>
      <c r="M58" s="87"/>
      <c r="N58" s="99"/>
      <c r="O58" s="61"/>
      <c r="P58" s="99" t="s">
        <v>65</v>
      </c>
      <c r="Q58" s="61">
        <v>-400</v>
      </c>
      <c r="R58" s="105"/>
      <c r="S58" s="61"/>
      <c r="T58" s="311"/>
      <c r="U58" s="315"/>
      <c r="V58" s="233"/>
      <c r="W58" s="296"/>
      <c r="X58" s="296"/>
      <c r="Y58" s="303"/>
      <c r="Z58" s="249"/>
      <c r="AA58" s="247"/>
      <c r="AB58" s="113"/>
      <c r="AC58" s="151"/>
    </row>
    <row r="59" spans="1:29" s="150" customFormat="1" ht="27" customHeight="1" x14ac:dyDescent="0.25">
      <c r="A59" s="34">
        <v>23</v>
      </c>
      <c r="B59" s="34" t="s">
        <v>63</v>
      </c>
      <c r="C59" s="126">
        <v>-1.2E-2</v>
      </c>
      <c r="D59" s="280">
        <v>-0.08</v>
      </c>
      <c r="E59" s="264">
        <v>1E-3</v>
      </c>
      <c r="F59" s="57">
        <v>-2000</v>
      </c>
      <c r="G59" s="57">
        <v>21000</v>
      </c>
      <c r="H59" s="67">
        <f>SUM(F59:G59)</f>
        <v>19000</v>
      </c>
      <c r="I59" s="55"/>
      <c r="J59" s="100" t="s">
        <v>134</v>
      </c>
      <c r="K59" s="95">
        <v>-27600</v>
      </c>
      <c r="L59" s="80">
        <f>SUM(K56:K59)</f>
        <v>-28200</v>
      </c>
      <c r="M59" s="81"/>
      <c r="N59" s="100"/>
      <c r="O59" s="57"/>
      <c r="P59" s="100" t="s">
        <v>134</v>
      </c>
      <c r="Q59" s="57">
        <v>47200</v>
      </c>
      <c r="R59" s="152">
        <f>SUM(O56:O59)+SUM(Q56:Q59)</f>
        <v>47000</v>
      </c>
      <c r="S59" s="57">
        <v>37800</v>
      </c>
      <c r="T59" s="312">
        <v>5308500</v>
      </c>
      <c r="U59" s="313">
        <v>4641700</v>
      </c>
      <c r="V59" s="325">
        <v>4641300</v>
      </c>
      <c r="W59" s="294">
        <v>-9.0999999999999998E-2</v>
      </c>
      <c r="X59" s="294">
        <v>-0.107</v>
      </c>
      <c r="Y59" s="242">
        <v>-6.5000000000000002E-2</v>
      </c>
      <c r="Z59" s="248">
        <v>-7.0000000000000007E-2</v>
      </c>
      <c r="AA59" s="251">
        <v>6.5000000000000002E-2</v>
      </c>
      <c r="AB59" s="112">
        <v>108</v>
      </c>
      <c r="AC59" s="151"/>
    </row>
    <row r="60" spans="1:29" s="150" customFormat="1" ht="27" customHeight="1" x14ac:dyDescent="0.25">
      <c r="A60" s="32"/>
      <c r="B60" s="14"/>
      <c r="C60" s="127"/>
      <c r="D60" s="46"/>
      <c r="E60" s="263"/>
      <c r="F60" s="61"/>
      <c r="G60" s="61"/>
      <c r="H60" s="66"/>
      <c r="I60" s="56"/>
      <c r="J60" s="99"/>
      <c r="K60" s="96"/>
      <c r="L60" s="76"/>
      <c r="M60" s="87"/>
      <c r="N60" s="99"/>
      <c r="O60" s="61"/>
      <c r="P60" s="99"/>
      <c r="Q60" s="61"/>
      <c r="R60" s="76"/>
      <c r="S60" s="61"/>
      <c r="T60" s="311"/>
      <c r="U60" s="315"/>
      <c r="V60" s="233"/>
      <c r="W60" s="296"/>
      <c r="X60" s="296"/>
      <c r="Y60" s="303"/>
      <c r="Z60" s="247"/>
      <c r="AA60" s="247"/>
      <c r="AB60" s="113">
        <v>107.65</v>
      </c>
      <c r="AC60" s="151"/>
    </row>
    <row r="61" spans="1:29" s="150" customFormat="1" ht="27" customHeight="1" x14ac:dyDescent="0.25">
      <c r="A61" s="32"/>
      <c r="B61" s="14"/>
      <c r="C61" s="127"/>
      <c r="D61" s="46"/>
      <c r="E61" s="263"/>
      <c r="F61" s="61"/>
      <c r="G61" s="61"/>
      <c r="H61" s="66"/>
      <c r="I61" s="56"/>
      <c r="J61" s="99" t="s">
        <v>75</v>
      </c>
      <c r="K61" s="96">
        <v>-600</v>
      </c>
      <c r="L61" s="76"/>
      <c r="M61" s="87"/>
      <c r="N61" s="99"/>
      <c r="O61" s="61"/>
      <c r="P61" s="99" t="s">
        <v>97</v>
      </c>
      <c r="Q61" s="61">
        <v>800</v>
      </c>
      <c r="R61" s="76"/>
      <c r="S61" s="61"/>
      <c r="T61" s="311"/>
      <c r="U61" s="315"/>
      <c r="V61" s="233"/>
      <c r="W61" s="296"/>
      <c r="X61" s="296"/>
      <c r="Y61" s="303"/>
      <c r="Z61" s="247"/>
      <c r="AA61" s="247"/>
      <c r="AB61" s="113"/>
      <c r="AC61" s="151"/>
    </row>
    <row r="62" spans="1:29" s="150" customFormat="1" ht="27" customHeight="1" x14ac:dyDescent="0.25">
      <c r="A62" s="34">
        <v>26</v>
      </c>
      <c r="B62" s="18" t="s">
        <v>59</v>
      </c>
      <c r="C62" s="126">
        <v>-1.2E-2</v>
      </c>
      <c r="D62" s="280">
        <v>-0.08</v>
      </c>
      <c r="E62" s="264">
        <v>1E-3</v>
      </c>
      <c r="F62" s="57">
        <v>-2100</v>
      </c>
      <c r="G62" s="57">
        <v>-5000</v>
      </c>
      <c r="H62" s="67">
        <f>SUM(F62:G62)</f>
        <v>-7100</v>
      </c>
      <c r="I62" s="55"/>
      <c r="J62" s="100" t="s">
        <v>65</v>
      </c>
      <c r="K62" s="95">
        <v>400</v>
      </c>
      <c r="L62" s="80">
        <f>SUM(K60:K62)</f>
        <v>-200</v>
      </c>
      <c r="M62" s="81"/>
      <c r="N62" s="100"/>
      <c r="O62" s="57"/>
      <c r="P62" s="100" t="s">
        <v>65</v>
      </c>
      <c r="Q62" s="95">
        <v>-200</v>
      </c>
      <c r="R62" s="152">
        <f>SUM(O60:O62)+SUM(Q60:Q62)</f>
        <v>600</v>
      </c>
      <c r="S62" s="57">
        <v>-6700</v>
      </c>
      <c r="T62" s="312">
        <v>5301800</v>
      </c>
      <c r="U62" s="313">
        <v>4637400</v>
      </c>
      <c r="V62" s="325">
        <v>4637000</v>
      </c>
      <c r="W62" s="294">
        <v>-0.1</v>
      </c>
      <c r="X62" s="294">
        <v>-0.108</v>
      </c>
      <c r="Y62" s="242">
        <v>-6.5000000000000002E-2</v>
      </c>
      <c r="Z62" s="251">
        <v>-6.5000000000000002E-2</v>
      </c>
      <c r="AA62" s="251">
        <v>7.0000000000000007E-2</v>
      </c>
      <c r="AB62" s="112">
        <v>107.94</v>
      </c>
      <c r="AC62" s="151"/>
    </row>
    <row r="63" spans="1:29" s="150" customFormat="1" ht="27" customHeight="1" x14ac:dyDescent="0.25">
      <c r="A63" s="32"/>
      <c r="B63" s="14"/>
      <c r="C63" s="127"/>
      <c r="D63" s="46"/>
      <c r="E63" s="263"/>
      <c r="F63" s="61"/>
      <c r="G63" s="61"/>
      <c r="H63" s="66"/>
      <c r="I63" s="56"/>
      <c r="J63" s="99"/>
      <c r="K63" s="96"/>
      <c r="L63" s="76"/>
      <c r="M63" s="87"/>
      <c r="N63" s="99"/>
      <c r="O63" s="61"/>
      <c r="P63" s="99"/>
      <c r="Q63" s="61"/>
      <c r="R63" s="76"/>
      <c r="S63" s="61"/>
      <c r="T63" s="311"/>
      <c r="U63" s="315"/>
      <c r="V63" s="233"/>
      <c r="W63" s="296"/>
      <c r="X63" s="296"/>
      <c r="Y63" s="303"/>
      <c r="Z63" s="247"/>
      <c r="AA63" s="247"/>
      <c r="AB63" s="113">
        <v>108.1</v>
      </c>
      <c r="AC63" s="151"/>
    </row>
    <row r="64" spans="1:29" s="150" customFormat="1" ht="27" customHeight="1" x14ac:dyDescent="0.25">
      <c r="A64" s="32"/>
      <c r="B64" s="14"/>
      <c r="C64" s="127"/>
      <c r="D64" s="46"/>
      <c r="E64" s="263"/>
      <c r="F64" s="61"/>
      <c r="G64" s="61"/>
      <c r="H64" s="66"/>
      <c r="I64" s="56"/>
      <c r="J64" s="99" t="s">
        <v>75</v>
      </c>
      <c r="K64" s="96">
        <v>-200</v>
      </c>
      <c r="L64" s="76"/>
      <c r="M64" s="87"/>
      <c r="N64" s="99"/>
      <c r="O64" s="61"/>
      <c r="P64" s="99" t="s">
        <v>82</v>
      </c>
      <c r="Q64" s="61">
        <v>13900</v>
      </c>
      <c r="R64" s="76"/>
      <c r="S64" s="61"/>
      <c r="T64" s="311"/>
      <c r="U64" s="315"/>
      <c r="V64" s="233"/>
      <c r="W64" s="296"/>
      <c r="X64" s="296"/>
      <c r="Y64" s="303"/>
      <c r="Z64" s="247"/>
      <c r="AA64" s="247"/>
      <c r="AB64" s="113"/>
      <c r="AC64" s="151"/>
    </row>
    <row r="65" spans="1:30" s="150" customFormat="1" ht="27" customHeight="1" x14ac:dyDescent="0.25">
      <c r="A65" s="32">
        <v>27</v>
      </c>
      <c r="B65" s="132" t="s">
        <v>60</v>
      </c>
      <c r="C65" s="127">
        <v>-1.2999999999999999E-2</v>
      </c>
      <c r="D65" s="46">
        <v>-7.0000000000000007E-2</v>
      </c>
      <c r="E65" s="263">
        <v>1E-3</v>
      </c>
      <c r="F65" s="61">
        <v>-2900</v>
      </c>
      <c r="G65" s="61">
        <v>3800</v>
      </c>
      <c r="H65" s="66">
        <f>SUM(F65:G65)</f>
        <v>900</v>
      </c>
      <c r="I65" s="56"/>
      <c r="J65" s="99" t="s">
        <v>65</v>
      </c>
      <c r="K65" s="95">
        <v>200</v>
      </c>
      <c r="L65" s="76">
        <f>SUM(K63:K65)</f>
        <v>0</v>
      </c>
      <c r="M65" s="238"/>
      <c r="N65" s="100"/>
      <c r="O65" s="61"/>
      <c r="P65" s="100" t="s">
        <v>65</v>
      </c>
      <c r="Q65" s="61">
        <v>-1700</v>
      </c>
      <c r="R65" s="152">
        <f>SUM(O63:O65)+SUM(Q63:Q65)+M65</f>
        <v>12200</v>
      </c>
      <c r="S65" s="61">
        <v>13100</v>
      </c>
      <c r="T65" s="311">
        <v>5314900</v>
      </c>
      <c r="U65" s="315">
        <v>4647300</v>
      </c>
      <c r="V65" s="233">
        <v>4647000</v>
      </c>
      <c r="W65" s="298">
        <v>-9.6000000000000002E-2</v>
      </c>
      <c r="X65" s="298">
        <v>-0.108</v>
      </c>
      <c r="Y65" s="246">
        <v>-6.5000000000000002E-2</v>
      </c>
      <c r="Z65" s="247">
        <v>-7.0000000000000007E-2</v>
      </c>
      <c r="AA65" s="247">
        <v>0.08</v>
      </c>
      <c r="AB65" s="113">
        <v>108.38</v>
      </c>
      <c r="AC65" s="151"/>
    </row>
    <row r="66" spans="1:30" s="150" customFormat="1" ht="27" customHeight="1" x14ac:dyDescent="0.25">
      <c r="A66" s="36"/>
      <c r="B66" s="14"/>
      <c r="C66" s="58"/>
      <c r="D66" s="281"/>
      <c r="E66" s="265"/>
      <c r="F66" s="64"/>
      <c r="G66" s="64"/>
      <c r="H66" s="70"/>
      <c r="I66" s="110"/>
      <c r="J66" s="109" t="s">
        <v>149</v>
      </c>
      <c r="K66" s="96">
        <v>-300</v>
      </c>
      <c r="L66" s="72"/>
      <c r="M66" s="97"/>
      <c r="N66" s="99"/>
      <c r="O66" s="64"/>
      <c r="P66" s="99"/>
      <c r="Q66" s="64"/>
      <c r="R66" s="104"/>
      <c r="S66" s="64"/>
      <c r="T66" s="316"/>
      <c r="U66" s="317"/>
      <c r="V66" s="234"/>
      <c r="W66" s="295"/>
      <c r="X66" s="295"/>
      <c r="Y66" s="304"/>
      <c r="Z66" s="253"/>
      <c r="AA66" s="250"/>
      <c r="AB66" s="111">
        <v>108.72</v>
      </c>
      <c r="AC66" s="151"/>
    </row>
    <row r="67" spans="1:30" s="150" customFormat="1" ht="27" customHeight="1" x14ac:dyDescent="0.25">
      <c r="A67" s="32"/>
      <c r="B67" s="14"/>
      <c r="C67" s="59"/>
      <c r="D67" s="45"/>
      <c r="E67" s="263"/>
      <c r="F67" s="61"/>
      <c r="G67" s="61"/>
      <c r="H67" s="66"/>
      <c r="I67" s="134"/>
      <c r="J67" s="99" t="s">
        <v>159</v>
      </c>
      <c r="K67" s="96">
        <v>-100</v>
      </c>
      <c r="L67" s="76"/>
      <c r="M67" s="87"/>
      <c r="N67" s="99"/>
      <c r="O67" s="61"/>
      <c r="P67" s="99"/>
      <c r="Q67" s="61"/>
      <c r="R67" s="105"/>
      <c r="S67" s="61"/>
      <c r="T67" s="311"/>
      <c r="U67" s="315"/>
      <c r="V67" s="233"/>
      <c r="W67" s="296"/>
      <c r="X67" s="296"/>
      <c r="Y67" s="303"/>
      <c r="Z67" s="249"/>
      <c r="AA67" s="247"/>
      <c r="AB67" s="113"/>
      <c r="AC67" s="151"/>
    </row>
    <row r="68" spans="1:30" s="150" customFormat="1" ht="27" customHeight="1" x14ac:dyDescent="0.25">
      <c r="A68" s="34">
        <v>28</v>
      </c>
      <c r="B68" s="34" t="s">
        <v>61</v>
      </c>
      <c r="C68" s="126">
        <v>-1.4E-2</v>
      </c>
      <c r="D68" s="280">
        <v>-7.0000000000000007E-2</v>
      </c>
      <c r="E68" s="264">
        <v>1E-3</v>
      </c>
      <c r="F68" s="57">
        <v>-2800</v>
      </c>
      <c r="G68" s="57">
        <v>7900</v>
      </c>
      <c r="H68" s="67">
        <f>SUM(F68:G68)</f>
        <v>5100</v>
      </c>
      <c r="I68" s="55"/>
      <c r="J68" s="100" t="s">
        <v>94</v>
      </c>
      <c r="K68" s="95">
        <v>1700</v>
      </c>
      <c r="L68" s="80">
        <f>SUM(K66:K68)</f>
        <v>1300</v>
      </c>
      <c r="M68" s="81"/>
      <c r="N68" s="100"/>
      <c r="O68" s="57"/>
      <c r="P68" s="100" t="s">
        <v>94</v>
      </c>
      <c r="Q68" s="57">
        <v>-300</v>
      </c>
      <c r="R68" s="152">
        <f>SUM(O66:O68)+SUM(Q66:Q68)</f>
        <v>-300</v>
      </c>
      <c r="S68" s="57">
        <v>6100</v>
      </c>
      <c r="T68" s="312">
        <v>5321000</v>
      </c>
      <c r="U68" s="313">
        <v>4650900</v>
      </c>
      <c r="V68" s="325">
        <v>4650500</v>
      </c>
      <c r="W68" s="294">
        <v>-0.10299999999999999</v>
      </c>
      <c r="X68" s="294">
        <v>-0.108</v>
      </c>
      <c r="Y68" s="242">
        <v>-6.5000000000000002E-2</v>
      </c>
      <c r="Z68" s="248">
        <v>-7.0000000000000007E-2</v>
      </c>
      <c r="AA68" s="251">
        <v>0.09</v>
      </c>
      <c r="AB68" s="112">
        <v>109.08</v>
      </c>
      <c r="AC68" s="151"/>
    </row>
    <row r="69" spans="1:30" s="150" customFormat="1" ht="27" customHeight="1" x14ac:dyDescent="0.25">
      <c r="A69" s="32"/>
      <c r="B69" s="14"/>
      <c r="C69" s="127"/>
      <c r="D69" s="46"/>
      <c r="E69" s="263"/>
      <c r="F69" s="61"/>
      <c r="G69" s="61"/>
      <c r="H69" s="66"/>
      <c r="I69" s="56"/>
      <c r="J69" s="109" t="s">
        <v>75</v>
      </c>
      <c r="K69" s="96">
        <v>-4700</v>
      </c>
      <c r="L69" s="76"/>
      <c r="M69" s="87"/>
      <c r="N69" s="99"/>
      <c r="O69" s="61"/>
      <c r="P69" s="99" t="s">
        <v>83</v>
      </c>
      <c r="Q69" s="61">
        <v>7500</v>
      </c>
      <c r="R69" s="76"/>
      <c r="S69" s="61"/>
      <c r="T69" s="311"/>
      <c r="U69" s="315"/>
      <c r="V69" s="233"/>
      <c r="W69" s="296"/>
      <c r="X69" s="296"/>
      <c r="Y69" s="303"/>
      <c r="Z69" s="247"/>
      <c r="AA69" s="247"/>
      <c r="AB69" s="113">
        <v>108.72</v>
      </c>
      <c r="AC69" s="151"/>
    </row>
    <row r="70" spans="1:30" s="150" customFormat="1" ht="27" customHeight="1" x14ac:dyDescent="0.25">
      <c r="A70" s="32"/>
      <c r="B70" s="14"/>
      <c r="C70" s="127"/>
      <c r="D70" s="46"/>
      <c r="E70" s="263"/>
      <c r="F70" s="61"/>
      <c r="G70" s="61"/>
      <c r="H70" s="66"/>
      <c r="I70" s="56"/>
      <c r="J70" s="99" t="s">
        <v>97</v>
      </c>
      <c r="K70" s="96">
        <v>-200</v>
      </c>
      <c r="L70" s="76"/>
      <c r="M70" s="87"/>
      <c r="N70" s="99"/>
      <c r="O70" s="61"/>
      <c r="P70" s="99" t="s">
        <v>75</v>
      </c>
      <c r="Q70" s="61">
        <v>4000</v>
      </c>
      <c r="R70" s="76"/>
      <c r="S70" s="61"/>
      <c r="T70" s="311"/>
      <c r="U70" s="315"/>
      <c r="V70" s="233"/>
      <c r="W70" s="296"/>
      <c r="X70" s="296"/>
      <c r="Y70" s="303"/>
      <c r="Z70" s="247"/>
      <c r="AA70" s="247"/>
      <c r="AB70" s="113"/>
      <c r="AC70" s="151"/>
    </row>
    <row r="71" spans="1:30" s="150" customFormat="1" ht="27" customHeight="1" thickBot="1" x14ac:dyDescent="0.3">
      <c r="A71" s="34">
        <v>30</v>
      </c>
      <c r="B71" s="18" t="s">
        <v>63</v>
      </c>
      <c r="C71" s="126">
        <v>-1.7000000000000001E-2</v>
      </c>
      <c r="D71" s="46">
        <v>-7.4999999999999997E-2</v>
      </c>
      <c r="E71" s="263">
        <v>1E-3</v>
      </c>
      <c r="F71" s="57">
        <v>-900</v>
      </c>
      <c r="G71" s="57">
        <v>4100</v>
      </c>
      <c r="H71" s="67">
        <f>SUM(F71:G71)</f>
        <v>3200</v>
      </c>
      <c r="I71" s="55"/>
      <c r="J71" s="100" t="s">
        <v>65</v>
      </c>
      <c r="K71" s="95">
        <v>300</v>
      </c>
      <c r="L71" s="80">
        <f>SUM(K69:K71)</f>
        <v>-4600</v>
      </c>
      <c r="M71" s="81"/>
      <c r="N71" s="100"/>
      <c r="O71" s="57"/>
      <c r="P71" s="100" t="s">
        <v>65</v>
      </c>
      <c r="Q71" s="95">
        <v>-400</v>
      </c>
      <c r="R71" s="152">
        <f>SUM(O69:O71)+SUM(Q69:Q71)</f>
        <v>11100</v>
      </c>
      <c r="S71" s="57">
        <v>9700</v>
      </c>
      <c r="T71" s="312">
        <v>5330700</v>
      </c>
      <c r="U71" s="313">
        <v>4665300</v>
      </c>
      <c r="V71" s="325">
        <v>4665300</v>
      </c>
      <c r="W71" s="294">
        <v>-9.9000000000000005E-2</v>
      </c>
      <c r="X71" s="294">
        <v>-0.108</v>
      </c>
      <c r="Y71" s="242">
        <v>-6.5000000000000002E-2</v>
      </c>
      <c r="Z71" s="251">
        <v>-6.5000000000000002E-2</v>
      </c>
      <c r="AA71" s="251">
        <v>0.09</v>
      </c>
      <c r="AB71" s="112">
        <v>109.06</v>
      </c>
      <c r="AC71" s="151"/>
    </row>
    <row r="72" spans="1:30" ht="22.5" customHeight="1" x14ac:dyDescent="0.2">
      <c r="A72" s="192" t="s">
        <v>46</v>
      </c>
      <c r="B72" s="163"/>
      <c r="C72" s="271"/>
      <c r="D72" s="271"/>
      <c r="E72" s="272"/>
      <c r="F72" s="274"/>
      <c r="G72" s="164"/>
      <c r="H72" s="164"/>
      <c r="I72" s="165"/>
      <c r="J72" s="157" t="s">
        <v>13</v>
      </c>
      <c r="K72" s="166"/>
      <c r="L72" s="167"/>
      <c r="M72" s="168"/>
      <c r="N72" s="159" t="s">
        <v>16</v>
      </c>
      <c r="O72" s="160"/>
      <c r="P72" s="159" t="s">
        <v>16</v>
      </c>
      <c r="Q72" s="160"/>
      <c r="R72" s="161" t="s">
        <v>15</v>
      </c>
      <c r="S72" s="169"/>
      <c r="T72" s="186"/>
      <c r="U72" s="170"/>
      <c r="V72" s="167"/>
      <c r="W72" s="299"/>
      <c r="X72" s="301"/>
      <c r="Y72" s="307"/>
      <c r="Z72" s="308"/>
      <c r="AA72" s="301"/>
      <c r="AB72" s="171"/>
      <c r="AC72" s="149"/>
      <c r="AD72" s="149"/>
    </row>
    <row r="73" spans="1:30" ht="20.25" customHeight="1" thickBot="1" x14ac:dyDescent="0.25">
      <c r="A73" s="240" t="s">
        <v>47</v>
      </c>
      <c r="B73" s="172"/>
      <c r="C73" s="273">
        <f>AVERAGE(C8:C71)</f>
        <v>-1.2285714285714289E-2</v>
      </c>
      <c r="D73" s="284">
        <f>AVERAGE(D8:D71)</f>
        <v>-6.4523809523809525E-2</v>
      </c>
      <c r="E73" s="285">
        <f>AVERAGE(E8:E71)</f>
        <v>1.4285714285714292E-3</v>
      </c>
      <c r="F73" s="275">
        <v>-13460</v>
      </c>
      <c r="G73" s="162">
        <v>-19524</v>
      </c>
      <c r="H73" s="162">
        <f>SUM(F73:G73)</f>
        <v>-32984</v>
      </c>
      <c r="I73" s="174"/>
      <c r="J73" s="384">
        <v>66243</v>
      </c>
      <c r="K73" s="385"/>
      <c r="L73" s="175"/>
      <c r="M73" s="176"/>
      <c r="N73" s="381">
        <v>-1420</v>
      </c>
      <c r="O73" s="382"/>
      <c r="P73" s="381">
        <v>28037</v>
      </c>
      <c r="Q73" s="382"/>
      <c r="R73" s="177">
        <f>SUM(N73:Q73)</f>
        <v>26617</v>
      </c>
      <c r="S73" s="178"/>
      <c r="T73" s="239"/>
      <c r="U73" s="179"/>
      <c r="V73" s="180"/>
      <c r="W73" s="300">
        <f>AVERAGE(W10:W71)</f>
        <v>-9.3333333333333338E-2</v>
      </c>
      <c r="X73" s="302">
        <f t="shared" ref="X73:AA73" si="0">AVERAGE(X10:X71)</f>
        <v>-0.10080952380952381</v>
      </c>
      <c r="Y73" s="309">
        <f t="shared" si="0"/>
        <v>-6.4999999999999974E-2</v>
      </c>
      <c r="Z73" s="302">
        <f t="shared" si="0"/>
        <v>-6.2142857142857152E-2</v>
      </c>
      <c r="AA73" s="302">
        <f t="shared" si="0"/>
        <v>9.0238095238095256E-2</v>
      </c>
      <c r="AB73" s="310">
        <f>AVERAGE(AB8:AB71)</f>
        <v>109.10595238095242</v>
      </c>
      <c r="AC73" s="149"/>
      <c r="AD73" s="149"/>
    </row>
    <row r="74" spans="1:30" ht="21.75" customHeight="1" x14ac:dyDescent="0.2">
      <c r="A74" s="192" t="s">
        <v>46</v>
      </c>
      <c r="B74" s="163"/>
      <c r="C74" s="156"/>
      <c r="D74" s="261"/>
      <c r="E74" s="270"/>
      <c r="F74" s="181" t="s">
        <v>17</v>
      </c>
      <c r="G74" s="182"/>
      <c r="H74" s="286"/>
      <c r="I74" s="165"/>
      <c r="J74" s="158" t="s">
        <v>14</v>
      </c>
      <c r="K74" s="166"/>
      <c r="L74" s="167"/>
      <c r="M74" s="183"/>
      <c r="N74" s="159" t="s">
        <v>17</v>
      </c>
      <c r="O74" s="160"/>
      <c r="P74" s="159" t="s">
        <v>17</v>
      </c>
      <c r="Q74" s="160"/>
      <c r="R74" s="161" t="s">
        <v>18</v>
      </c>
      <c r="S74" s="184"/>
      <c r="T74" s="185"/>
      <c r="U74" s="170"/>
      <c r="V74" s="186"/>
      <c r="W74" s="293"/>
      <c r="X74" s="288"/>
      <c r="Y74" s="289"/>
      <c r="Z74" s="289"/>
      <c r="AA74" s="288"/>
      <c r="AB74" s="290"/>
      <c r="AC74" s="149"/>
      <c r="AD74" s="149"/>
    </row>
    <row r="75" spans="1:30" ht="21" customHeight="1" thickBot="1" x14ac:dyDescent="0.25">
      <c r="A75" s="240" t="s">
        <v>48</v>
      </c>
      <c r="B75" s="172"/>
      <c r="C75" s="173">
        <v>-1.2266666666666672E-2</v>
      </c>
      <c r="D75" s="269"/>
      <c r="E75" s="268"/>
      <c r="F75" s="214">
        <v>1173577</v>
      </c>
      <c r="G75" s="187"/>
      <c r="H75" s="287"/>
      <c r="I75" s="174"/>
      <c r="J75" s="384">
        <v>45037</v>
      </c>
      <c r="K75" s="385"/>
      <c r="L75" s="175"/>
      <c r="M75" s="176"/>
      <c r="N75" s="381">
        <v>3431</v>
      </c>
      <c r="O75" s="382"/>
      <c r="P75" s="376">
        <v>2078090</v>
      </c>
      <c r="Q75" s="377"/>
      <c r="R75" s="188">
        <f>SUM(N75:Q75)</f>
        <v>2081521</v>
      </c>
      <c r="S75" s="189"/>
      <c r="T75" s="190"/>
      <c r="U75" s="179"/>
      <c r="V75" s="191"/>
      <c r="W75" s="179"/>
      <c r="X75" s="291"/>
      <c r="Y75" s="291"/>
      <c r="Z75" s="291"/>
      <c r="AA75" s="291"/>
      <c r="AB75" s="292"/>
      <c r="AC75" s="149"/>
      <c r="AD75" s="149"/>
    </row>
    <row r="76" spans="1:30" ht="15" customHeight="1" x14ac:dyDescent="0.15">
      <c r="A76" s="193"/>
      <c r="B76" s="193"/>
      <c r="C76" s="193"/>
      <c r="D76" s="193"/>
      <c r="E76" s="193"/>
      <c r="F76" s="194" t="s">
        <v>10</v>
      </c>
      <c r="G76" s="195">
        <v>0.75</v>
      </c>
      <c r="H76" s="196" t="s">
        <v>39</v>
      </c>
      <c r="I76" s="193"/>
      <c r="J76" s="193"/>
      <c r="K76" s="197" t="s">
        <v>42</v>
      </c>
      <c r="L76" s="42">
        <v>1.4750000000000001</v>
      </c>
      <c r="M76" s="196" t="s">
        <v>38</v>
      </c>
      <c r="N76" s="198"/>
      <c r="O76" s="193"/>
      <c r="P76" s="241" t="s">
        <v>56</v>
      </c>
      <c r="Q76" s="200"/>
      <c r="R76" s="199"/>
      <c r="S76" s="199"/>
      <c r="T76" s="200"/>
      <c r="U76" s="200"/>
      <c r="V76" s="200" t="s">
        <v>71</v>
      </c>
      <c r="W76" s="200"/>
      <c r="X76" s="201"/>
      <c r="Y76" s="202"/>
      <c r="Z76" s="202"/>
      <c r="AA76" s="229"/>
      <c r="AB76" s="193"/>
      <c r="AC76" s="149"/>
      <c r="AD76" s="149"/>
    </row>
    <row r="77" spans="1:30" ht="15" customHeight="1" x14ac:dyDescent="0.15">
      <c r="A77" s="193"/>
      <c r="B77" s="193"/>
      <c r="C77" s="193"/>
      <c r="D77" s="193"/>
      <c r="E77" s="193"/>
      <c r="F77" s="193"/>
      <c r="G77" s="195">
        <v>0.5</v>
      </c>
      <c r="H77" s="196" t="s">
        <v>40</v>
      </c>
      <c r="I77" s="193"/>
      <c r="J77" s="193"/>
      <c r="K77" s="197" t="s">
        <v>43</v>
      </c>
      <c r="L77" s="40">
        <v>1</v>
      </c>
      <c r="M77" s="196" t="s">
        <v>58</v>
      </c>
      <c r="N77" s="193"/>
      <c r="O77" s="193"/>
      <c r="P77" s="199" t="s">
        <v>57</v>
      </c>
      <c r="Q77" s="200"/>
      <c r="R77" s="199"/>
      <c r="S77" s="199"/>
      <c r="T77" s="203"/>
      <c r="U77" s="203"/>
      <c r="V77" s="200" t="s">
        <v>72</v>
      </c>
      <c r="W77" s="196"/>
      <c r="X77" s="204"/>
      <c r="Y77" s="205"/>
      <c r="Z77" s="205"/>
      <c r="AA77" s="230"/>
      <c r="AB77" s="193"/>
      <c r="AC77" s="149"/>
      <c r="AD77" s="149"/>
    </row>
    <row r="78" spans="1:30" ht="15" customHeight="1" x14ac:dyDescent="0.15">
      <c r="A78" s="193"/>
      <c r="B78" s="193"/>
      <c r="C78" s="193"/>
      <c r="D78" s="193"/>
      <c r="E78" s="193"/>
      <c r="F78" s="193"/>
      <c r="G78" s="195">
        <v>0.3</v>
      </c>
      <c r="H78" s="196" t="s">
        <v>41</v>
      </c>
      <c r="I78" s="193"/>
      <c r="J78" s="193"/>
      <c r="K78" s="197"/>
      <c r="L78" s="40"/>
      <c r="M78" s="196"/>
      <c r="N78" s="193"/>
      <c r="O78" s="207"/>
      <c r="P78" s="200" t="s">
        <v>70</v>
      </c>
      <c r="Q78" s="200"/>
      <c r="R78" s="208"/>
      <c r="S78" s="209"/>
      <c r="T78" s="203"/>
      <c r="U78" s="203"/>
      <c r="V78" s="196" t="s">
        <v>73</v>
      </c>
      <c r="W78" s="210"/>
      <c r="X78" s="201"/>
      <c r="Y78" s="202"/>
      <c r="Z78" s="202"/>
      <c r="AA78" s="206"/>
      <c r="AB78" s="193"/>
      <c r="AC78" s="149"/>
      <c r="AD78" s="149"/>
    </row>
    <row r="79" spans="1:30" ht="15" customHeight="1" x14ac:dyDescent="0.15">
      <c r="A79" s="20"/>
      <c r="B79" s="20"/>
      <c r="C79" s="20"/>
      <c r="D79" s="20"/>
      <c r="E79" s="20"/>
      <c r="K79" s="383"/>
      <c r="L79" s="383"/>
      <c r="M79" s="25"/>
      <c r="N79" s="28"/>
      <c r="O79" s="207"/>
      <c r="P79" s="200" t="s">
        <v>162</v>
      </c>
      <c r="Q79" s="33"/>
      <c r="R79" s="23"/>
      <c r="S79" s="23"/>
      <c r="T79" s="332"/>
      <c r="U79" s="29"/>
      <c r="V79" s="210" t="s">
        <v>74</v>
      </c>
      <c r="X79" s="121"/>
      <c r="Y79" s="123"/>
      <c r="Z79" s="123"/>
      <c r="AA79" s="123"/>
      <c r="AB79"/>
      <c r="AC79" s="149"/>
      <c r="AD79" s="149"/>
    </row>
    <row r="80" spans="1:30" x14ac:dyDescent="0.15">
      <c r="A80" s="21"/>
      <c r="B80" s="20"/>
      <c r="C80" s="20"/>
      <c r="D80" s="20"/>
      <c r="E80" s="20"/>
      <c r="L80" s="22"/>
      <c r="M80" s="39"/>
      <c r="N80" s="28"/>
      <c r="O80" s="207"/>
      <c r="P80" s="20"/>
      <c r="Q80" s="27"/>
      <c r="R80" s="25"/>
      <c r="S80" s="28"/>
      <c r="T80" s="332"/>
      <c r="U80" s="29"/>
      <c r="X80" s="121"/>
      <c r="Y80" s="123"/>
      <c r="Z80" s="123"/>
      <c r="AA80" s="123"/>
      <c r="AB80" s="123"/>
      <c r="AC80" s="124"/>
    </row>
    <row r="81" spans="3:20" x14ac:dyDescent="0.15">
      <c r="C81" s="1"/>
      <c r="D81" s="1"/>
      <c r="K81" s="4"/>
      <c r="L81" s="22"/>
      <c r="O81" s="207"/>
      <c r="P81" s="332"/>
    </row>
    <row r="82" spans="3:20" ht="14.25" x14ac:dyDescent="0.15">
      <c r="C82" s="45"/>
      <c r="D82" s="45"/>
      <c r="E82" s="20"/>
      <c r="O82" s="207"/>
      <c r="Q82" s="24"/>
      <c r="R82" s="25"/>
      <c r="S82" s="26"/>
      <c r="T82" s="20"/>
    </row>
    <row r="83" spans="3:20" ht="14.25" x14ac:dyDescent="0.15">
      <c r="C83" s="45"/>
      <c r="D83" s="45"/>
      <c r="F83" s="20"/>
      <c r="J83" s="29"/>
      <c r="P83" s="38"/>
    </row>
    <row r="84" spans="3:20" ht="14.25" x14ac:dyDescent="0.15">
      <c r="C84" s="45"/>
      <c r="D84" s="45"/>
      <c r="F84" s="22"/>
      <c r="G84" s="27"/>
      <c r="H84" s="25"/>
      <c r="I84" s="28"/>
      <c r="J84" s="29"/>
    </row>
    <row r="85" spans="3:20" ht="14.25" x14ac:dyDescent="0.15">
      <c r="C85" s="45"/>
      <c r="D85" s="45"/>
      <c r="F85" s="20"/>
      <c r="G85" s="27"/>
      <c r="H85" s="25"/>
      <c r="I85" s="28"/>
      <c r="J85" s="332"/>
    </row>
    <row r="86" spans="3:20" ht="14.25" x14ac:dyDescent="0.15">
      <c r="C86" s="46"/>
      <c r="D86" s="46"/>
      <c r="F86" s="332"/>
      <c r="G86" s="27"/>
      <c r="H86" s="25"/>
      <c r="I86" s="28"/>
      <c r="J86" s="332"/>
    </row>
    <row r="87" spans="3:20" ht="14.25" x14ac:dyDescent="0.15">
      <c r="C87" s="47"/>
      <c r="D87" s="47"/>
      <c r="F87" s="31"/>
      <c r="G87" s="27"/>
      <c r="H87" s="25"/>
      <c r="I87" s="28"/>
      <c r="J87" s="29"/>
    </row>
    <row r="88" spans="3:20" ht="14.25" x14ac:dyDescent="0.15">
      <c r="C88" s="47"/>
      <c r="D88" s="47"/>
    </row>
    <row r="89" spans="3:20" ht="14.25" x14ac:dyDescent="0.15">
      <c r="C89" s="47"/>
      <c r="D89" s="47"/>
    </row>
    <row r="90" spans="3:20" ht="14.25" x14ac:dyDescent="0.15">
      <c r="C90" s="47"/>
      <c r="D90" s="47"/>
    </row>
    <row r="91" spans="3:20" ht="14.25" x14ac:dyDescent="0.15">
      <c r="C91" s="47"/>
      <c r="D91" s="47"/>
    </row>
    <row r="92" spans="3:20" ht="14.25" x14ac:dyDescent="0.15">
      <c r="C92" s="45"/>
      <c r="D92" s="45"/>
    </row>
    <row r="93" spans="3:20" ht="14.25" x14ac:dyDescent="0.15">
      <c r="C93" s="45"/>
      <c r="D93" s="45"/>
    </row>
    <row r="94" spans="3:20" ht="14.25" x14ac:dyDescent="0.15">
      <c r="C94" s="45"/>
      <c r="D94" s="45"/>
    </row>
    <row r="95" spans="3:20" ht="14.25" x14ac:dyDescent="0.15">
      <c r="C95" s="45"/>
      <c r="D95" s="45"/>
    </row>
    <row r="96" spans="3:20" ht="14.25" x14ac:dyDescent="0.15">
      <c r="C96" s="45"/>
      <c r="D96" s="45"/>
    </row>
    <row r="97" spans="3:4" ht="14.25" x14ac:dyDescent="0.15">
      <c r="C97" s="45"/>
      <c r="D97" s="45"/>
    </row>
    <row r="98" spans="3:4" ht="14.25" x14ac:dyDescent="0.15">
      <c r="C98" s="45"/>
      <c r="D98" s="45"/>
    </row>
    <row r="99" spans="3:4" ht="14.25" x14ac:dyDescent="0.15">
      <c r="C99" s="45"/>
      <c r="D99" s="45"/>
    </row>
    <row r="100" spans="3:4" ht="14.25" x14ac:dyDescent="0.15">
      <c r="C100" s="45"/>
      <c r="D100" s="45"/>
    </row>
    <row r="101" spans="3:4" ht="14.25" x14ac:dyDescent="0.15">
      <c r="C101" s="45"/>
      <c r="D101" s="45"/>
    </row>
    <row r="102" spans="3:4" ht="14.25" x14ac:dyDescent="0.15">
      <c r="C102" s="45"/>
      <c r="D102" s="45"/>
    </row>
    <row r="103" spans="3:4" ht="14.25" x14ac:dyDescent="0.15">
      <c r="C103" s="45"/>
      <c r="D103" s="45"/>
    </row>
    <row r="104" spans="3:4" ht="14.25" x14ac:dyDescent="0.15">
      <c r="C104" s="45"/>
      <c r="D104" s="45"/>
    </row>
    <row r="105" spans="3:4" ht="14.25" x14ac:dyDescent="0.15">
      <c r="C105" s="45"/>
      <c r="D105" s="45"/>
    </row>
    <row r="106" spans="3:4" ht="14.25" x14ac:dyDescent="0.15">
      <c r="C106" s="45"/>
      <c r="D106" s="45"/>
    </row>
    <row r="107" spans="3:4" ht="14.25" x14ac:dyDescent="0.15">
      <c r="C107" s="45"/>
      <c r="D107" s="45"/>
    </row>
    <row r="108" spans="3:4" ht="14.25" x14ac:dyDescent="0.15">
      <c r="C108" s="45"/>
      <c r="D108" s="45"/>
    </row>
    <row r="109" spans="3:4" ht="14.25" x14ac:dyDescent="0.15">
      <c r="C109" s="45"/>
      <c r="D109" s="45"/>
    </row>
    <row r="110" spans="3:4" ht="14.25" x14ac:dyDescent="0.15">
      <c r="C110" s="45"/>
      <c r="D110" s="45"/>
    </row>
    <row r="111" spans="3:4" ht="14.25" x14ac:dyDescent="0.15">
      <c r="C111" s="45"/>
      <c r="D111" s="45"/>
    </row>
    <row r="112" spans="3:4" ht="14.25" x14ac:dyDescent="0.15">
      <c r="C112" s="45"/>
      <c r="D112" s="45"/>
    </row>
    <row r="113" spans="3:4" ht="14.25" x14ac:dyDescent="0.15">
      <c r="C113" s="45"/>
      <c r="D113" s="45"/>
    </row>
    <row r="114" spans="3:4" ht="14.25" x14ac:dyDescent="0.15">
      <c r="C114" s="45"/>
      <c r="D114" s="45"/>
    </row>
    <row r="115" spans="3:4" ht="14.25" x14ac:dyDescent="0.15">
      <c r="C115" s="45"/>
      <c r="D115" s="45"/>
    </row>
    <row r="116" spans="3:4" ht="14.25" x14ac:dyDescent="0.15">
      <c r="C116" s="45"/>
      <c r="D116" s="45"/>
    </row>
    <row r="117" spans="3:4" ht="14.25" x14ac:dyDescent="0.15">
      <c r="C117" s="45"/>
      <c r="D117" s="45"/>
    </row>
    <row r="118" spans="3:4" ht="14.25" x14ac:dyDescent="0.15">
      <c r="C118" s="45"/>
      <c r="D118" s="45"/>
    </row>
    <row r="119" spans="3:4" ht="14.25" x14ac:dyDescent="0.15">
      <c r="C119" s="45"/>
      <c r="D119" s="45"/>
    </row>
    <row r="120" spans="3:4" ht="14.25" x14ac:dyDescent="0.15">
      <c r="C120" s="45"/>
      <c r="D120" s="45"/>
    </row>
    <row r="121" spans="3:4" ht="14.25" x14ac:dyDescent="0.15">
      <c r="C121" s="45"/>
      <c r="D121" s="45"/>
    </row>
    <row r="122" spans="3:4" ht="14.25" x14ac:dyDescent="0.15">
      <c r="C122" s="45"/>
      <c r="D122" s="45"/>
    </row>
    <row r="123" spans="3:4" ht="14.25" x14ac:dyDescent="0.15">
      <c r="C123" s="45"/>
      <c r="D123" s="45"/>
    </row>
    <row r="124" spans="3:4" ht="14.25" x14ac:dyDescent="0.15">
      <c r="C124" s="45"/>
      <c r="D124" s="45"/>
    </row>
    <row r="125" spans="3:4" ht="14.25" x14ac:dyDescent="0.15">
      <c r="C125" s="45"/>
      <c r="D125" s="45"/>
    </row>
    <row r="126" spans="3:4" ht="14.25" x14ac:dyDescent="0.15">
      <c r="C126" s="45"/>
      <c r="D126" s="45"/>
    </row>
    <row r="127" spans="3:4" ht="14.25" x14ac:dyDescent="0.15">
      <c r="C127" s="45"/>
      <c r="D127" s="45"/>
    </row>
    <row r="128" spans="3:4" ht="14.25" x14ac:dyDescent="0.15">
      <c r="C128" s="45"/>
      <c r="D128" s="45"/>
    </row>
    <row r="129" spans="3:4" ht="14.25" x14ac:dyDescent="0.15">
      <c r="C129" s="45"/>
      <c r="D129" s="45"/>
    </row>
    <row r="130" spans="3:4" ht="14.25" x14ac:dyDescent="0.15">
      <c r="C130" s="45"/>
      <c r="D130" s="45"/>
    </row>
    <row r="131" spans="3:4" ht="14.25" x14ac:dyDescent="0.15">
      <c r="C131" s="45"/>
      <c r="D131" s="45"/>
    </row>
    <row r="132" spans="3:4" ht="14.25" x14ac:dyDescent="0.15">
      <c r="C132" s="45"/>
      <c r="D132" s="45"/>
    </row>
    <row r="133" spans="3:4" ht="14.25" x14ac:dyDescent="0.15">
      <c r="C133" s="45"/>
      <c r="D133" s="45"/>
    </row>
    <row r="134" spans="3:4" ht="14.25" x14ac:dyDescent="0.15">
      <c r="C134" s="45"/>
      <c r="D134" s="45"/>
    </row>
    <row r="135" spans="3:4" ht="14.25" x14ac:dyDescent="0.15">
      <c r="C135" s="45"/>
      <c r="D135" s="45"/>
    </row>
    <row r="136" spans="3:4" ht="14.25" x14ac:dyDescent="0.15">
      <c r="C136" s="45"/>
      <c r="D136" s="45"/>
    </row>
    <row r="137" spans="3:4" ht="14.25" x14ac:dyDescent="0.15">
      <c r="C137" s="45"/>
      <c r="D137" s="45"/>
    </row>
    <row r="138" spans="3:4" x14ac:dyDescent="0.15">
      <c r="C138" s="48"/>
      <c r="D138" s="48"/>
    </row>
    <row r="139" spans="3:4" x14ac:dyDescent="0.15">
      <c r="C139" s="1"/>
      <c r="D139" s="1"/>
    </row>
    <row r="140" spans="3:4" x14ac:dyDescent="0.15">
      <c r="C140" s="1"/>
      <c r="D140" s="1"/>
    </row>
    <row r="141" spans="3:4" x14ac:dyDescent="0.15">
      <c r="C141" s="1"/>
      <c r="D141" s="1"/>
    </row>
    <row r="142" spans="3:4" x14ac:dyDescent="0.15">
      <c r="C142" s="1"/>
      <c r="D142" s="1"/>
    </row>
    <row r="143" spans="3:4" x14ac:dyDescent="0.15">
      <c r="C143" s="1"/>
      <c r="D143" s="1"/>
    </row>
    <row r="144" spans="3:4" x14ac:dyDescent="0.15">
      <c r="C144" s="1"/>
      <c r="D144" s="1"/>
    </row>
    <row r="145" spans="3:4" x14ac:dyDescent="0.15">
      <c r="C145" s="1"/>
      <c r="D145" s="1"/>
    </row>
    <row r="146" spans="3:4" x14ac:dyDescent="0.15">
      <c r="C146" s="1"/>
      <c r="D146" s="1"/>
    </row>
    <row r="147" spans="3:4" x14ac:dyDescent="0.15">
      <c r="C147" s="1"/>
      <c r="D147" s="1"/>
    </row>
    <row r="148" spans="3:4" x14ac:dyDescent="0.15">
      <c r="C148" s="1"/>
      <c r="D148" s="1"/>
    </row>
    <row r="149" spans="3:4" x14ac:dyDescent="0.15">
      <c r="C149" s="1"/>
      <c r="D149" s="1"/>
    </row>
    <row r="150" spans="3:4" x14ac:dyDescent="0.15">
      <c r="C150" s="1"/>
      <c r="D150" s="1"/>
    </row>
    <row r="151" spans="3:4" x14ac:dyDescent="0.15">
      <c r="C151" s="1"/>
      <c r="D151" s="1"/>
    </row>
    <row r="152" spans="3:4" x14ac:dyDescent="0.15">
      <c r="C152" s="1"/>
      <c r="D152" s="1"/>
    </row>
    <row r="153" spans="3:4" x14ac:dyDescent="0.15">
      <c r="C153" s="1"/>
      <c r="D153" s="1"/>
    </row>
    <row r="154" spans="3:4" x14ac:dyDescent="0.15">
      <c r="C154" s="1"/>
      <c r="D154" s="1"/>
    </row>
    <row r="155" spans="3:4" x14ac:dyDescent="0.15">
      <c r="C155" s="1"/>
      <c r="D155" s="1"/>
    </row>
    <row r="156" spans="3:4" x14ac:dyDescent="0.15">
      <c r="C156" s="1"/>
      <c r="D156" s="1"/>
    </row>
    <row r="157" spans="3:4" x14ac:dyDescent="0.15">
      <c r="C157" s="1"/>
      <c r="D157" s="1"/>
    </row>
    <row r="158" spans="3:4" x14ac:dyDescent="0.15">
      <c r="C158" s="1"/>
      <c r="D158" s="1"/>
    </row>
    <row r="159" spans="3:4" x14ac:dyDescent="0.15">
      <c r="C159" s="1"/>
      <c r="D159" s="1"/>
    </row>
    <row r="160" spans="3:4" x14ac:dyDescent="0.15">
      <c r="C160" s="1"/>
      <c r="D160" s="1"/>
    </row>
    <row r="161" spans="3:4" x14ac:dyDescent="0.15">
      <c r="C161" s="1"/>
      <c r="D161" s="1"/>
    </row>
    <row r="162" spans="3:4" x14ac:dyDescent="0.15">
      <c r="C162" s="1"/>
      <c r="D162" s="1"/>
    </row>
    <row r="163" spans="3:4" x14ac:dyDescent="0.15">
      <c r="C163" s="1"/>
      <c r="D163" s="1"/>
    </row>
    <row r="164" spans="3:4" x14ac:dyDescent="0.15">
      <c r="C164" s="1"/>
      <c r="D164" s="1"/>
    </row>
    <row r="165" spans="3:4" x14ac:dyDescent="0.15">
      <c r="C165" s="1"/>
      <c r="D165" s="1"/>
    </row>
    <row r="166" spans="3:4" x14ac:dyDescent="0.15">
      <c r="C166" s="1"/>
      <c r="D166" s="1"/>
    </row>
    <row r="167" spans="3:4" x14ac:dyDescent="0.15">
      <c r="C167" s="1"/>
      <c r="D167" s="1"/>
    </row>
    <row r="168" spans="3:4" x14ac:dyDescent="0.15">
      <c r="C168" s="1"/>
      <c r="D168" s="1"/>
    </row>
    <row r="169" spans="3:4" x14ac:dyDescent="0.15">
      <c r="C169" s="1"/>
      <c r="D169" s="1"/>
    </row>
    <row r="170" spans="3:4" x14ac:dyDescent="0.15">
      <c r="C170" s="1"/>
      <c r="D170" s="1"/>
    </row>
    <row r="171" spans="3:4" x14ac:dyDescent="0.15">
      <c r="C171" s="1"/>
      <c r="D171" s="1"/>
    </row>
    <row r="172" spans="3:4" x14ac:dyDescent="0.15">
      <c r="C172" s="1"/>
      <c r="D172" s="1"/>
    </row>
    <row r="173" spans="3:4" x14ac:dyDescent="0.15">
      <c r="C173" s="1"/>
      <c r="D173" s="1"/>
    </row>
    <row r="174" spans="3:4" x14ac:dyDescent="0.15">
      <c r="C174" s="1"/>
      <c r="D174" s="1"/>
    </row>
    <row r="175" spans="3:4" x14ac:dyDescent="0.15">
      <c r="C175" s="1"/>
      <c r="D175" s="1"/>
    </row>
    <row r="176" spans="3:4" x14ac:dyDescent="0.15">
      <c r="C176" s="1"/>
      <c r="D176" s="1"/>
    </row>
  </sheetData>
  <mergeCells count="10">
    <mergeCell ref="K79:L79"/>
    <mergeCell ref="A5:B7"/>
    <mergeCell ref="M5:R5"/>
    <mergeCell ref="S5:V5"/>
    <mergeCell ref="J73:K73"/>
    <mergeCell ref="N73:O73"/>
    <mergeCell ref="P73:Q73"/>
    <mergeCell ref="J75:K75"/>
    <mergeCell ref="N75:O75"/>
    <mergeCell ref="P75:Q75"/>
  </mergeCells>
  <phoneticPr fontId="6"/>
  <pageMargins left="0.7" right="0.7" top="0.75" bottom="0.75" header="0.3" footer="0.3"/>
  <pageSetup paperSize="9" scale="1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3月</vt:lpstr>
      <vt:lpstr>2月</vt:lpstr>
      <vt:lpstr>1月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上田短資株式会社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嶋瀬 佑貴</dc:creator>
  <cp:lastModifiedBy>西 登志泰</cp:lastModifiedBy>
  <cp:lastPrinted>2021-11-04T05:24:37Z</cp:lastPrinted>
  <dcterms:created xsi:type="dcterms:W3CDTF">1997-05-30T02:52:44Z</dcterms:created>
  <dcterms:modified xsi:type="dcterms:W3CDTF">2022-01-04T07:39:05Z</dcterms:modified>
</cp:coreProperties>
</file>